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0740" activeTab="1"/>
  </bookViews>
  <sheets>
    <sheet name="SI2diri" sheetId="1" r:id="rId1"/>
    <sheet name="tab.15diri" sheetId="2" r:id="rId2"/>
  </sheets>
  <definedNames/>
  <calcPr fullCalcOnLoad="1"/>
</workbook>
</file>

<file path=xl/sharedStrings.xml><?xml version="1.0" encoding="utf-8"?>
<sst xmlns="http://schemas.openxmlformats.org/spreadsheetml/2006/main" count="248" uniqueCount="171">
  <si>
    <t xml:space="preserve">       SCHEDA INFORMATIVA 2</t>
  </si>
  <si>
    <t>NF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</si>
  <si>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</si>
  <si>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</si>
  <si>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</si>
  <si>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>MACROCATEGORIA:</t>
  </si>
  <si>
    <t>DIRIGENTI</t>
  </si>
  <si>
    <t xml:space="preserve"> </t>
  </si>
  <si>
    <t>FONDO: LE DOMANDE SEGUENTI SONO RELATIVE AL FONDO COMUNICATO IN TABELLA 15</t>
  </si>
  <si>
    <t>giorno (gg)</t>
  </si>
  <si>
    <t>mese (mm)</t>
  </si>
  <si>
    <t>anno (aaaa)</t>
  </si>
  <si>
    <t>Data atto costituzione Fondo/i per la contrattazione integrativa 2009:</t>
  </si>
  <si>
    <t>Data certificazione positiva revisori dei conti dell'accordo annuale vigente:</t>
  </si>
  <si>
    <t>Data entrata in vigore dell'Accordo annuale vigente:</t>
  </si>
  <si>
    <t>VALORI</t>
  </si>
  <si>
    <t>Anno di riferimento dell'accordo annuale vigente alla data di compilazione o aggiornamento della della presente scheda:</t>
  </si>
  <si>
    <t>Importo complessivo della variazione del fondo posizione e risultato 2009 rispetto all'analogo fondo 2008 (in euro):</t>
  </si>
  <si>
    <t>Eventuale importo aggiuntivo 2009 ai sensi dell'art. 26 c. 3  Ccnl 23.12.99 (quota fissa e/o quota variabile, in euro):</t>
  </si>
  <si>
    <t>Percentuale delle risorse complessive del Fondo 2009 regolate dall'accordo annuale sull'utilizzo del Fondo:</t>
  </si>
  <si>
    <t>Non Compilare</t>
  </si>
  <si>
    <t>POSIZIONI NELL'ANNO DI RILEVAZIONE</t>
  </si>
  <si>
    <t>SI</t>
  </si>
  <si>
    <t>NO</t>
  </si>
  <si>
    <t>Le fasce individuate dall'Istituzione sono superiori a 4?</t>
  </si>
  <si>
    <t>X</t>
  </si>
  <si>
    <t>VERO</t>
  </si>
  <si>
    <t>Indicare il numero di posizioni coperte al 31.12 per ciascuna fascia ed il corrispondente valore unitario della retribuzione di posizione:</t>
  </si>
  <si>
    <t>N. posizioni</t>
  </si>
  <si>
    <t>Valore unitario</t>
  </si>
  <si>
    <t>RISULTATO REGOLATO DALL'ACCORDO ANNUALE SULL'UTILIZZO DELLE RISORSE</t>
  </si>
  <si>
    <t>Le retribuzioni di risultato sono correlate alla valutazione della prestazione dei dirigenti?</t>
  </si>
  <si>
    <t>Sono utilizzati indicatori di risultato attinenti all'Ufficio o all'Ente nel suo complesso per la valutazione della retribuzione di risultato?</t>
  </si>
  <si>
    <t>Sono utilizzati giudizi del nucleo di valutazione o di altro analogo organismo per la valutazione della retribuzione di risultato?</t>
  </si>
  <si>
    <t>Sono utilizzati ai fini della valutazione dei dirigenti meccanismi di confronto con le performance di altri enti ("benchmarking")?</t>
  </si>
  <si>
    <t>FALSO</t>
  </si>
  <si>
    <t>Numero dirigenti con retribuzione di risultato Fondo 2009 superiore o uguale al 90% del massimo attribuito</t>
  </si>
  <si>
    <t>Numero dirigenti con retribuzione di risultato Fondo 2009 compresa fra 60% e 90% del massimo attribuito</t>
  </si>
  <si>
    <t>Numero dirigenti con retribuzione di risultato Fondo 2009 inferiore o uguale al 60% del massimo attribuito</t>
  </si>
  <si>
    <t>Non compilare</t>
  </si>
  <si>
    <t>PROGRESSIONI ORIZZONTALI NELL'ANNO DI RILEVAZIONE</t>
  </si>
  <si>
    <t>E' stata preventivamente verificata la sussistenza del requisito di cui all'art. 9, comma 1 del CCNL</t>
  </si>
  <si>
    <t/>
  </si>
  <si>
    <t>11/04/2008 ai fini delle progressioni orizzontali secondo la disciplina dell'art. 5 del CCNL del 31/03/1999?</t>
  </si>
  <si>
    <t>Titolo di studio</t>
  </si>
  <si>
    <t>Anzianità</t>
  </si>
  <si>
    <t>Titoli di servizio</t>
  </si>
  <si>
    <t>Formazione</t>
  </si>
  <si>
    <t>Prova</t>
  </si>
  <si>
    <t>Altro</t>
  </si>
  <si>
    <t>Totale</t>
  </si>
  <si>
    <t>Nell'ambito delle procedure per le progressioni orizzontali, quanti sono stati i dipendenti che vi hanno concorso?</t>
  </si>
  <si>
    <t>Progressioni orizzontali effettuate nell'anno di rilevazione</t>
  </si>
  <si>
    <t>Area A</t>
  </si>
  <si>
    <t>numero progressioni</t>
  </si>
  <si>
    <t>importo complessivo</t>
  </si>
  <si>
    <t>Area B</t>
  </si>
  <si>
    <t>Area C</t>
  </si>
  <si>
    <t>Area D</t>
  </si>
  <si>
    <t>Totale progressioni orizzontali effettuate</t>
  </si>
  <si>
    <t xml:space="preserve">Totale Importo </t>
  </si>
  <si>
    <t>PRODUTTIVITA' EROGATA NELL'ANNO DI RILEVAZIONE</t>
  </si>
  <si>
    <t>Ore lavorate</t>
  </si>
  <si>
    <t>Corsi frequentati</t>
  </si>
  <si>
    <t>Responsabilità assunte</t>
  </si>
  <si>
    <t>Importo totale erogato relativo alla produttività individuale (o al merito)</t>
  </si>
  <si>
    <t>Numero totale dei dipendenti beneficiari degli importi relativi alla produttività (o al merito)</t>
  </si>
  <si>
    <t>Importo minimo individuale erogato relativo alla produttività (o al merito)</t>
  </si>
  <si>
    <t>Numero dei dipendenti beneficiari dell'importo minimo relativo alla produttività (o al merito)</t>
  </si>
  <si>
    <t>Importo massimo individuale erogato relativo alla produttività  (o al merito)</t>
  </si>
  <si>
    <t>Numero dei dipendenti beneficiari dell'importo massimo relativo alla produttività (o al merito)</t>
  </si>
  <si>
    <t>Numero dei progetti proposti ai fini della produttività collettiva</t>
  </si>
  <si>
    <t>Numero dei progetti realizzati ai fini della produttività collettiva</t>
  </si>
  <si>
    <t>Importo totale destinato al pagamento della produttività collettiva</t>
  </si>
  <si>
    <t>Numero dei dipendenti beneficiari della produttività collettiva</t>
  </si>
  <si>
    <t>RILEVAZIONE CEPEL</t>
  </si>
  <si>
    <t>Sono stati costituiti i nuclei di valutazione per il personale dirigente?</t>
  </si>
  <si>
    <t>In forma singola</t>
  </si>
  <si>
    <t>In forma associata</t>
  </si>
  <si>
    <t>Viene effettuata la valutazione delle prestazioni e dei risultati dei dipendenti (art. 14 CCNL 23/12/1999)?</t>
  </si>
  <si>
    <t>In questo spazio l'organo di controllo può inserire notizie aggiuntive o commenti (max 500 caratteri)</t>
  </si>
  <si>
    <t>COMPARTO REGIONI ED AUTONOMIE LOCALI</t>
  </si>
  <si>
    <t>SQUADRATURA 5</t>
  </si>
  <si>
    <t>Costituzione fondi per la contrattazione integrativa (*)</t>
  </si>
  <si>
    <t>Destinazione fondi per la contrattazione integrativa (*)</t>
  </si>
  <si>
    <t>DESCRIZIONE</t>
  </si>
  <si>
    <t>CODICE</t>
  </si>
  <si>
    <t>IMPORTI</t>
  </si>
  <si>
    <t>Risorse fisse</t>
  </si>
  <si>
    <t>Destinazioni regolate dall'accordo annuale sull'utilizzo</t>
  </si>
  <si>
    <t>CCNL 23.12.99 ART. 26 C. 1 L. A) (POS. E RISULTATO 1998)</t>
  </si>
  <si>
    <t>F400</t>
  </si>
  <si>
    <t>RETR. DI POSIZIONE (ART. 27 CCNL 23.12.99) - DELL'ANNO</t>
  </si>
  <si>
    <t>U439</t>
  </si>
  <si>
    <t>CCNL 23.12.99 ART. 26 C. 1 L. D) (INCREM. ANNO 2000)</t>
  </si>
  <si>
    <t>F403</t>
  </si>
  <si>
    <t>RETR. DI RISULTATO (ART. 28 CCNL 23.12.99) - DELL'ANNO</t>
  </si>
  <si>
    <t>U440</t>
  </si>
  <si>
    <t>CCNL 23.12.99 ART. 26 C. 1 L. I) (OMNICOMPRENSIVITÀ)</t>
  </si>
  <si>
    <t>F407</t>
  </si>
  <si>
    <t>Totale Destinazioni accordo annuale utilizzo</t>
  </si>
  <si>
    <t>CCNL 23.12.99 ART. 26. C. 2 (1,2% MONTE SALARI 1997)</t>
  </si>
  <si>
    <t>F408</t>
  </si>
  <si>
    <t>Destinazioni vincolate / storiche</t>
  </si>
  <si>
    <t>CCNL 12.2.02 ART. 1 C. 3, L. E) (RID. FONDO 3.356,97 EURO)</t>
  </si>
  <si>
    <t>F934</t>
  </si>
  <si>
    <t>RETR. DI POSIZIONE (ART. 27 CCNL 23.12.99) - VINCOLATA</t>
  </si>
  <si>
    <t>U441</t>
  </si>
  <si>
    <t>CCNL 22.2.06 ART. 23. C. 1 (520 EURO RETR. POS.)</t>
  </si>
  <si>
    <t>F935</t>
  </si>
  <si>
    <t>RETR. DI RISULTATO (ART. 28 CCNL 23.12.99) - VINCOLATA</t>
  </si>
  <si>
    <t>U442</t>
  </si>
  <si>
    <t>CCNL 22.2.06 ART. 23. C. 3 (1,66% POS. E RIS.)</t>
  </si>
  <si>
    <t>F936</t>
  </si>
  <si>
    <t>INCENT. PER LA PROGETTAZIONE (ART. 92 CC. 5-6 D.LGS. 163/06)</t>
  </si>
  <si>
    <t>U443</t>
  </si>
  <si>
    <t>CCNL 14.5.07 ART. 4. C. 1 (1.144 EURO RETR. POS. RIC.)</t>
  </si>
  <si>
    <t>F937</t>
  </si>
  <si>
    <t>COMPENSI PROF.LI AVVOCATURA (ART. 37 CCNL 23.12.99)</t>
  </si>
  <si>
    <t>U506</t>
  </si>
  <si>
    <t>CCNL 14.5.07 ART. 4. C. 2 (1.144 EURO RETR. POS. NON RIC.)</t>
  </si>
  <si>
    <t>F938</t>
  </si>
  <si>
    <t>REC. EV. ICI (ART3 C57 L. 662/96 ART59 C1 L. P) DLGS 446/97</t>
  </si>
  <si>
    <t>U444</t>
  </si>
  <si>
    <t>CCNL 14.5.07 ART. 4. C. 4 (0,89% POS. E RIS.)</t>
  </si>
  <si>
    <t>F939</t>
  </si>
  <si>
    <t>Totale Destinazioni vincolate / storiche</t>
  </si>
  <si>
    <t>CCNL 22.02.10 ART. 16 C. 1 (478,4 EURO RETR. POS. RIC.)</t>
  </si>
  <si>
    <t>F940</t>
  </si>
  <si>
    <t>Code contrattuali</t>
  </si>
  <si>
    <t>CCNL 22.02.10 ART. 16 C. 2 (478,4 EURO RETR. POS. NON RIC.)</t>
  </si>
  <si>
    <t>F941</t>
  </si>
  <si>
    <t>IMPORTI ANCORA DA CONTRATTARE</t>
  </si>
  <si>
    <t>U994</t>
  </si>
  <si>
    <t>PROCESSI DI DECENTRAMENTO (ART. 26 C. 1 L. F) CCNL 23.12.99)</t>
  </si>
  <si>
    <t>F405</t>
  </si>
  <si>
    <t>Totale Code contrattuali</t>
  </si>
  <si>
    <t>RIA MAT. EC. PERS. CESS. (ART. 26 C. 1 L. G) CCNL 23.12.99)</t>
  </si>
  <si>
    <t>F406</t>
  </si>
  <si>
    <t>INCREM. DOT. ORG. (ART. 26 C. 3 - PARTE FISSA CCNL 23.12.99)</t>
  </si>
  <si>
    <t>F942</t>
  </si>
  <si>
    <t>RID. STABILE ORG. DIRIG. (ART. 26 C. 5 CCNL 23.12.99)</t>
  </si>
  <si>
    <t>F411</t>
  </si>
  <si>
    <t>RIDUZIONI DEL FONDO / PARTE FISSA</t>
  </si>
  <si>
    <t>F997</t>
  </si>
  <si>
    <t>ALTRE RISORSE (RISORSE FISSE)</t>
  </si>
  <si>
    <t>F998</t>
  </si>
  <si>
    <t>Totale Risorse fisse</t>
  </si>
  <si>
    <t>Risorse variabili</t>
  </si>
  <si>
    <t>SPONSORIZZAZIONI (ART. 26 C. 1 L. B) CCNL 23.12.99)</t>
  </si>
  <si>
    <t>F401</t>
  </si>
  <si>
    <t>SPEC. DISP. DI LEGGE (ART. 26 C. 1 L. E) CCNL 23.12.99)</t>
  </si>
  <si>
    <t>F404</t>
  </si>
  <si>
    <t>RIORGANIZZ. (ART. 26 C. 3 - PARTE VARIAB. CCNL 23.12.99)</t>
  </si>
  <si>
    <t>F943</t>
  </si>
  <si>
    <t>LIQUID. SENTENZE FAVOREVOLI ALL'ENTE (ART. 37 CCNL 23.12.99)</t>
  </si>
  <si>
    <t>F944</t>
  </si>
  <si>
    <t>QUOTE PER LA PROGETTAZIONE (ART. 92 CC. 5-6  D.LGS. 163/06)</t>
  </si>
  <si>
    <t>F930</t>
  </si>
  <si>
    <t>RIDUZIONI DEL FONDO / PARTE VARIABILE</t>
  </si>
  <si>
    <t>F993</t>
  </si>
  <si>
    <t>ALTRE RISORSE (RISORSE VARIABILI)</t>
  </si>
  <si>
    <t>F995</t>
  </si>
  <si>
    <t>SOMME NON UTILIZZATE FONDO ANNO PRECEDENTE</t>
  </si>
  <si>
    <t>F999</t>
  </si>
  <si>
    <t>Totale Risorse variabili</t>
  </si>
  <si>
    <t>TOTALE</t>
  </si>
  <si>
    <t>(*) tutti gli importi vanno indicati in euro e al netto degli oneri sociali (contributi ed IRAP) a carico del datore di lavoro</t>
  </si>
  <si>
    <r>
      <t xml:space="preserve">Specificare i </t>
    </r>
    <r>
      <rPr>
        <b/>
        <sz val="11"/>
        <rFont val="Arial"/>
        <family val="2"/>
      </rPr>
      <t xml:space="preserve">criteri di selettività </t>
    </r>
    <r>
      <rPr>
        <sz val="11"/>
        <rFont val="Arial"/>
        <family val="2"/>
      </rPr>
      <t xml:space="preserve">utilizzati per le </t>
    </r>
    <r>
      <rPr>
        <b/>
        <sz val="11"/>
        <rFont val="Arial"/>
        <family val="2"/>
      </rPr>
      <t xml:space="preserve">progressioni orizzontali avvenute nell'anno </t>
    </r>
    <r>
      <rPr>
        <sz val="11"/>
        <rFont val="Arial"/>
        <family val="2"/>
      </rPr>
      <t>dando loro un peso percentuale:</t>
    </r>
  </si>
  <si>
    <r>
      <t xml:space="preserve">81 Specificare in termini percentuali la rilevanza di ciascun </t>
    </r>
    <r>
      <rPr>
        <b/>
        <sz val="11"/>
        <rFont val="Arial"/>
        <family val="2"/>
      </rPr>
      <t>criterio</t>
    </r>
    <r>
      <rPr>
        <sz val="11"/>
        <rFont val="Arial"/>
        <family val="2"/>
      </rPr>
      <t xml:space="preserve"> adottato per valutare la </t>
    </r>
    <r>
      <rPr>
        <b/>
        <sz val="11"/>
        <rFont val="Arial"/>
        <family val="2"/>
      </rPr>
      <t>produttività individuale (o  il merito)</t>
    </r>
    <r>
      <rPr>
        <sz val="11"/>
        <rFont val="Arial"/>
        <family val="2"/>
      </rPr>
      <t>.</t>
    </r>
  </si>
  <si>
    <r>
      <t xml:space="preserve">TABELLA 15 - </t>
    </r>
    <r>
      <rPr>
        <b/>
        <sz val="9"/>
        <rFont val="Arial"/>
        <family val="2"/>
      </rPr>
      <t xml:space="preserve">RISORSE PER LA RETRIBUZIONE DI POSIZIONE E DI RISULTATO </t>
    </r>
    <r>
      <rPr>
        <b/>
        <sz val="12"/>
        <rFont val="Arial"/>
        <family val="2"/>
      </rPr>
      <t xml:space="preserve">
MACROCATEGORIA:     DIRIGENTI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</si>
</sst>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;;;"/>
    <numFmt numFmtId="166" formatCode="#,###"/>
  </numFmts>
  <fonts count="35">
    <font>
      <sz val="10"/>
      <name val="Arial"/>
      <family val="0"/>
    </font>
    <font>
      <sz val="8"/>
      <name val="Helv"/>
      <family val="0"/>
    </font>
    <font>
      <sz val="8"/>
      <color indexed="8"/>
      <name val="Trebuchet MS"/>
      <family val="2"/>
    </font>
    <font>
      <sz val="10"/>
      <name val="Courier"/>
      <family val="3"/>
    </font>
    <font>
      <sz val="10"/>
      <name val="Courier New"/>
      <family val="3"/>
    </font>
    <font>
      <sz val="10"/>
      <name val="MS Sans Serif"/>
      <family val="2"/>
    </font>
    <font>
      <sz val="12"/>
      <name val="Courier New"/>
      <family val="3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5"/>
      <name val="Times New Roman"/>
      <family val="1"/>
    </font>
    <font>
      <b/>
      <sz val="15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name val="Courier New"/>
      <family val="3"/>
    </font>
    <font>
      <sz val="12"/>
      <color indexed="8"/>
      <name val="Arial"/>
      <family val="2"/>
    </font>
    <font>
      <sz val="8"/>
      <color indexed="10"/>
      <name val="Trebuchet MS"/>
      <family val="2"/>
    </font>
    <font>
      <sz val="10"/>
      <color indexed="9"/>
      <name val="Courier New"/>
      <family val="3"/>
    </font>
    <font>
      <b/>
      <sz val="14"/>
      <color indexed="8"/>
      <name val="Arial"/>
      <family val="2"/>
    </font>
    <font>
      <b/>
      <sz val="1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sz val="7"/>
      <name val="MS Serif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4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164" fontId="6" fillId="2" borderId="1" xfId="24" applyNumberFormat="1" applyFont="1" applyFill="1" applyBorder="1" applyAlignment="1" applyProtection="1">
      <alignment horizontal="right" vertical="center"/>
      <protection/>
    </xf>
    <xf numFmtId="164" fontId="0" fillId="2" borderId="2" xfId="24" applyNumberFormat="1" applyFont="1" applyFill="1" applyBorder="1" applyAlignment="1" applyProtection="1">
      <alignment vertical="center"/>
      <protection/>
    </xf>
    <xf numFmtId="0" fontId="7" fillId="2" borderId="2" xfId="20" applyFont="1" applyFill="1" applyBorder="1" applyAlignment="1">
      <alignment horizontal="center" readingOrder="1"/>
      <protection/>
    </xf>
    <xf numFmtId="164" fontId="0" fillId="2" borderId="3" xfId="24" applyNumberFormat="1" applyFont="1" applyFill="1" applyBorder="1" applyAlignment="1" applyProtection="1">
      <alignment vertical="center"/>
      <protection/>
    </xf>
    <xf numFmtId="165" fontId="4" fillId="0" borderId="0" xfId="24" applyNumberFormat="1" applyFont="1" applyAlignment="1" applyProtection="1">
      <alignment vertical="center"/>
      <protection locked="0"/>
    </xf>
    <xf numFmtId="164" fontId="3" fillId="0" borderId="0" xfId="24" applyNumberFormat="1" applyAlignment="1" applyProtection="1">
      <alignment vertical="center"/>
      <protection hidden="1" locked="0"/>
    </xf>
    <xf numFmtId="164" fontId="3" fillId="0" borderId="0" xfId="24" applyNumberFormat="1" applyAlignment="1" applyProtection="1">
      <alignment vertical="center"/>
      <protection/>
    </xf>
    <xf numFmtId="164" fontId="6" fillId="2" borderId="4" xfId="24" applyNumberFormat="1" applyFont="1" applyFill="1" applyBorder="1" applyAlignment="1" applyProtection="1">
      <alignment horizontal="right" vertical="center"/>
      <protection/>
    </xf>
    <xf numFmtId="164" fontId="0" fillId="2" borderId="0" xfId="24" applyNumberFormat="1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>
      <alignment horizontal="left" readingOrder="1"/>
      <protection/>
    </xf>
    <xf numFmtId="164" fontId="0" fillId="2" borderId="5" xfId="24" applyNumberFormat="1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>
      <alignment horizontal="left"/>
      <protection/>
    </xf>
    <xf numFmtId="164" fontId="3" fillId="2" borderId="0" xfId="24" applyNumberFormat="1" applyFill="1" applyBorder="1" applyAlignment="1" applyProtection="1">
      <alignment vertical="center"/>
      <protection/>
    </xf>
    <xf numFmtId="164" fontId="6" fillId="2" borderId="6" xfId="24" applyNumberFormat="1" applyFont="1" applyFill="1" applyBorder="1" applyAlignment="1" applyProtection="1">
      <alignment horizontal="right" vertical="top"/>
      <protection/>
    </xf>
    <xf numFmtId="0" fontId="7" fillId="2" borderId="7" xfId="20" applyFont="1" applyFill="1" applyBorder="1" applyAlignment="1">
      <alignment vertical="top"/>
      <protection/>
    </xf>
    <xf numFmtId="0" fontId="7" fillId="2" borderId="7" xfId="20" applyFont="1" applyFill="1" applyBorder="1" applyAlignment="1">
      <alignment horizontal="left" vertical="top"/>
      <protection/>
    </xf>
    <xf numFmtId="164" fontId="0" fillId="2" borderId="7" xfId="24" applyNumberFormat="1" applyFont="1" applyFill="1" applyBorder="1" applyAlignment="1" applyProtection="1">
      <alignment vertical="top"/>
      <protection/>
    </xf>
    <xf numFmtId="164" fontId="0" fillId="2" borderId="8" xfId="24" applyNumberFormat="1" applyFont="1" applyFill="1" applyBorder="1" applyAlignment="1" applyProtection="1">
      <alignment vertical="top"/>
      <protection/>
    </xf>
    <xf numFmtId="165" fontId="4" fillId="0" borderId="0" xfId="24" applyNumberFormat="1" applyFont="1" applyAlignment="1" applyProtection="1">
      <alignment vertical="top"/>
      <protection locked="0"/>
    </xf>
    <xf numFmtId="164" fontId="3" fillId="0" borderId="0" xfId="24" applyNumberFormat="1" applyAlignment="1" applyProtection="1">
      <alignment vertical="top"/>
      <protection hidden="1" locked="0"/>
    </xf>
    <xf numFmtId="164" fontId="3" fillId="0" borderId="0" xfId="24" applyNumberFormat="1" applyAlignment="1" applyProtection="1">
      <alignment vertical="top"/>
      <protection/>
    </xf>
    <xf numFmtId="164" fontId="6" fillId="0" borderId="0" xfId="24" applyNumberFormat="1" applyFont="1" applyAlignment="1" applyProtection="1">
      <alignment horizontal="right" vertical="center"/>
      <protection/>
    </xf>
    <xf numFmtId="164" fontId="0" fillId="0" borderId="0" xfId="24" applyNumberFormat="1" applyFont="1" applyAlignment="1" applyProtection="1">
      <alignment vertical="center"/>
      <protection/>
    </xf>
    <xf numFmtId="164" fontId="6" fillId="0" borderId="0" xfId="24" applyNumberFormat="1" applyFont="1" applyAlignment="1" applyProtection="1">
      <alignment vertical="center"/>
      <protection/>
    </xf>
    <xf numFmtId="164" fontId="8" fillId="0" borderId="0" xfId="24" applyNumberFormat="1" applyFont="1" applyAlignment="1" applyProtection="1">
      <alignment horizontal="left" vertical="center"/>
      <protection/>
    </xf>
    <xf numFmtId="164" fontId="9" fillId="0" borderId="0" xfId="24" applyNumberFormat="1" applyFont="1" applyAlignment="1" applyProtection="1">
      <alignment vertical="center"/>
      <protection/>
    </xf>
    <xf numFmtId="164" fontId="8" fillId="0" borderId="0" xfId="24" applyNumberFormat="1" applyFont="1" applyAlignment="1" applyProtection="1">
      <alignment vertical="center"/>
      <protection/>
    </xf>
    <xf numFmtId="164" fontId="10" fillId="0" borderId="0" xfId="24" applyNumberFormat="1" applyFont="1" applyAlignment="1" applyProtection="1">
      <alignment vertical="center"/>
      <protection/>
    </xf>
    <xf numFmtId="164" fontId="11" fillId="0" borderId="0" xfId="24" applyNumberFormat="1" applyFont="1" applyFill="1" applyBorder="1" applyAlignment="1" applyProtection="1">
      <alignment vertical="center"/>
      <protection/>
    </xf>
    <xf numFmtId="164" fontId="9" fillId="0" borderId="0" xfId="24" applyNumberFormat="1" applyFont="1" applyFill="1" applyBorder="1" applyAlignment="1" applyProtection="1">
      <alignment vertical="center"/>
      <protection/>
    </xf>
    <xf numFmtId="164" fontId="10" fillId="0" borderId="0" xfId="24" applyNumberFormat="1" applyFont="1" applyAlignment="1" applyProtection="1">
      <alignment vertical="center"/>
      <protection locked="0"/>
    </xf>
    <xf numFmtId="164" fontId="10" fillId="0" borderId="0" xfId="24" applyNumberFormat="1" applyFont="1" applyAlignment="1" applyProtection="1">
      <alignment vertical="center"/>
      <protection hidden="1" locked="0"/>
    </xf>
    <xf numFmtId="164" fontId="11" fillId="0" borderId="0" xfId="24" applyNumberFormat="1" applyFont="1" applyFill="1" applyBorder="1" applyAlignment="1" applyProtection="1">
      <alignment horizontal="center" vertical="center" wrapText="1"/>
      <protection/>
    </xf>
    <xf numFmtId="164" fontId="6" fillId="0" borderId="0" xfId="24" applyNumberFormat="1" applyFont="1" applyBorder="1" applyAlignment="1" applyProtection="1">
      <alignment horizontal="right" vertical="center"/>
      <protection/>
    </xf>
    <xf numFmtId="164" fontId="11" fillId="3" borderId="9" xfId="24" applyNumberFormat="1" applyFont="1" applyFill="1" applyBorder="1" applyAlignment="1" applyProtection="1">
      <alignment horizontal="left" vertical="center"/>
      <protection/>
    </xf>
    <xf numFmtId="164" fontId="11" fillId="3" borderId="10" xfId="24" applyNumberFormat="1" applyFont="1" applyFill="1" applyBorder="1" applyAlignment="1" applyProtection="1">
      <alignment horizontal="left" vertical="center"/>
      <protection/>
    </xf>
    <xf numFmtId="164" fontId="11" fillId="3" borderId="11" xfId="24" applyNumberFormat="1" applyFont="1" applyFill="1" applyBorder="1" applyAlignment="1" applyProtection="1">
      <alignment vertical="center"/>
      <protection/>
    </xf>
    <xf numFmtId="164" fontId="11" fillId="0" borderId="0" xfId="24" applyNumberFormat="1" applyFont="1" applyFill="1" applyBorder="1" applyAlignment="1" applyProtection="1">
      <alignment horizontal="left" vertical="center"/>
      <protection/>
    </xf>
    <xf numFmtId="0" fontId="12" fillId="0" borderId="0" xfId="17" applyFont="1" applyProtection="1">
      <alignment/>
      <protection/>
    </xf>
    <xf numFmtId="0" fontId="1" fillId="0" borderId="0" xfId="17" applyProtection="1">
      <alignment/>
      <protection/>
    </xf>
    <xf numFmtId="164" fontId="3" fillId="0" borderId="0" xfId="24" applyNumberFormat="1" applyAlignment="1" applyProtection="1">
      <alignment vertical="center"/>
      <protection locked="0"/>
    </xf>
    <xf numFmtId="164" fontId="6" fillId="0" borderId="1" xfId="24" applyNumberFormat="1" applyFont="1" applyBorder="1" applyAlignment="1" applyProtection="1">
      <alignment horizontal="right" vertical="center"/>
      <protection/>
    </xf>
    <xf numFmtId="164" fontId="13" fillId="0" borderId="2" xfId="24" applyNumberFormat="1" applyFont="1" applyBorder="1" applyAlignment="1" applyProtection="1">
      <alignment vertical="center"/>
      <protection/>
    </xf>
    <xf numFmtId="164" fontId="0" fillId="0" borderId="2" xfId="24" applyNumberFormat="1" applyFont="1" applyBorder="1" applyAlignment="1" applyProtection="1">
      <alignment vertical="center"/>
      <protection/>
    </xf>
    <xf numFmtId="164" fontId="14" fillId="4" borderId="9" xfId="24" applyNumberFormat="1" applyFont="1" applyFill="1" applyBorder="1" applyAlignment="1" applyProtection="1">
      <alignment horizontal="center" vertical="center"/>
      <protection/>
    </xf>
    <xf numFmtId="0" fontId="14" fillId="4" borderId="10" xfId="19" applyFont="1" applyFill="1" applyBorder="1" applyAlignment="1" applyProtection="1">
      <alignment horizontal="center" vertical="center"/>
      <protection/>
    </xf>
    <xf numFmtId="0" fontId="14" fillId="4" borderId="11" xfId="19" applyFont="1" applyFill="1" applyBorder="1" applyAlignment="1" applyProtection="1">
      <alignment horizontal="center" vertical="center"/>
      <protection/>
    </xf>
    <xf numFmtId="164" fontId="6" fillId="0" borderId="4" xfId="24" applyNumberFormat="1" applyFont="1" applyBorder="1" applyAlignment="1" applyProtection="1">
      <alignment horizontal="right"/>
      <protection/>
    </xf>
    <xf numFmtId="164" fontId="13" fillId="5" borderId="12" xfId="24" applyNumberFormat="1" applyFont="1" applyFill="1" applyBorder="1" applyAlignment="1" applyProtection="1">
      <alignment vertical="center"/>
      <protection locked="0"/>
    </xf>
    <xf numFmtId="164" fontId="3" fillId="0" borderId="0" xfId="24" applyNumberFormat="1" applyAlignment="1" applyProtection="1">
      <alignment/>
      <protection locked="0"/>
    </xf>
    <xf numFmtId="164" fontId="3" fillId="0" borderId="0" xfId="24" applyNumberFormat="1" applyAlignment="1" applyProtection="1">
      <alignment/>
      <protection hidden="1" locked="0"/>
    </xf>
    <xf numFmtId="164" fontId="3" fillId="0" borderId="0" xfId="24" applyNumberFormat="1" applyAlignment="1" applyProtection="1">
      <alignment/>
      <protection/>
    </xf>
    <xf numFmtId="0" fontId="1" fillId="0" borderId="0" xfId="17" applyBorder="1" applyAlignment="1" applyProtection="1">
      <alignment/>
      <protection/>
    </xf>
    <xf numFmtId="0" fontId="1" fillId="0" borderId="5" xfId="17" applyBorder="1" applyAlignment="1" applyProtection="1">
      <alignment/>
      <protection/>
    </xf>
    <xf numFmtId="164" fontId="13" fillId="0" borderId="0" xfId="24" applyNumberFormat="1" applyFont="1" applyFill="1" applyBorder="1" applyAlignment="1" applyProtection="1">
      <alignment horizontal="left" vertical="top"/>
      <protection/>
    </xf>
    <xf numFmtId="164" fontId="13" fillId="0" borderId="0" xfId="24" applyNumberFormat="1" applyFont="1" applyFill="1" applyBorder="1" applyAlignment="1" applyProtection="1">
      <alignment horizontal="left"/>
      <protection/>
    </xf>
    <xf numFmtId="164" fontId="13" fillId="0" borderId="0" xfId="24" applyNumberFormat="1" applyFont="1" applyFill="1" applyBorder="1" applyAlignment="1" applyProtection="1">
      <alignment horizontal="left" vertical="center"/>
      <protection/>
    </xf>
    <xf numFmtId="164" fontId="0" fillId="0" borderId="0" xfId="24" applyNumberFormat="1" applyFont="1" applyFill="1" applyBorder="1" applyAlignment="1" applyProtection="1">
      <alignment vertical="center"/>
      <protection/>
    </xf>
    <xf numFmtId="164" fontId="14" fillId="6" borderId="12" xfId="24" applyNumberFormat="1" applyFont="1" applyFill="1" applyBorder="1" applyAlignment="1" applyProtection="1">
      <alignment horizontal="center" vertical="center"/>
      <protection/>
    </xf>
    <xf numFmtId="164" fontId="6" fillId="0" borderId="4" xfId="24" applyNumberFormat="1" applyFont="1" applyBorder="1" applyAlignment="1" applyProtection="1">
      <alignment horizontal="right" vertical="center"/>
      <protection/>
    </xf>
    <xf numFmtId="1" fontId="13" fillId="7" borderId="12" xfId="24" applyNumberFormat="1" applyFont="1" applyFill="1" applyBorder="1" applyAlignment="1" applyProtection="1">
      <alignment vertical="center"/>
      <protection locked="0"/>
    </xf>
    <xf numFmtId="164" fontId="0" fillId="0" borderId="0" xfId="24" applyNumberFormat="1" applyFont="1" applyFill="1" applyBorder="1" applyAlignment="1" applyProtection="1">
      <alignment/>
      <protection/>
    </xf>
    <xf numFmtId="164" fontId="0" fillId="0" borderId="5" xfId="24" applyNumberFormat="1" applyFont="1" applyFill="1" applyBorder="1" applyAlignment="1" applyProtection="1">
      <alignment/>
      <protection/>
    </xf>
    <xf numFmtId="164" fontId="13" fillId="0" borderId="0" xfId="21" applyNumberFormat="1" applyFont="1" applyFill="1" applyBorder="1" applyAlignment="1" applyProtection="1">
      <alignment horizontal="left" vertical="top"/>
      <protection/>
    </xf>
    <xf numFmtId="164" fontId="13" fillId="0" borderId="0" xfId="21" applyNumberFormat="1" applyFont="1" applyFill="1" applyBorder="1" applyAlignment="1" applyProtection="1">
      <alignment horizontal="left"/>
      <protection/>
    </xf>
    <xf numFmtId="164" fontId="13" fillId="0" borderId="0" xfId="21" applyNumberFormat="1" applyFont="1" applyFill="1" applyBorder="1" applyAlignment="1" applyProtection="1">
      <alignment horizontal="left" wrapText="1"/>
      <protection/>
    </xf>
    <xf numFmtId="2" fontId="13" fillId="7" borderId="12" xfId="24" applyNumberFormat="1" applyFont="1" applyFill="1" applyBorder="1" applyAlignment="1" applyProtection="1">
      <alignment vertical="center"/>
      <protection locked="0"/>
    </xf>
    <xf numFmtId="164" fontId="0" fillId="0" borderId="0" xfId="21" applyNumberFormat="1" applyFont="1" applyBorder="1" applyAlignment="1" applyProtection="1">
      <alignment vertical="center"/>
      <protection/>
    </xf>
    <xf numFmtId="2" fontId="0" fillId="5" borderId="3" xfId="24" applyNumberFormat="1" applyFont="1" applyFill="1" applyBorder="1" applyAlignment="1" applyProtection="1">
      <alignment/>
      <protection/>
    </xf>
    <xf numFmtId="164" fontId="13" fillId="0" borderId="5" xfId="24" applyNumberFormat="1" applyFont="1" applyFill="1" applyBorder="1" applyAlignment="1" applyProtection="1">
      <alignment horizontal="left" wrapText="1"/>
      <protection/>
    </xf>
    <xf numFmtId="2" fontId="13" fillId="2" borderId="12" xfId="24" applyNumberFormat="1" applyFont="1" applyFill="1" applyBorder="1" applyAlignment="1" applyProtection="1">
      <alignment vertical="center"/>
      <protection/>
    </xf>
    <xf numFmtId="164" fontId="13" fillId="0" borderId="0" xfId="24" applyNumberFormat="1" applyFont="1" applyFill="1" applyBorder="1" applyAlignment="1" applyProtection="1">
      <alignment horizontal="left" wrapText="1"/>
      <protection/>
    </xf>
    <xf numFmtId="2" fontId="0" fillId="5" borderId="5" xfId="24" applyNumberFormat="1" applyFont="1" applyFill="1" applyBorder="1" applyAlignment="1" applyProtection="1">
      <alignment/>
      <protection/>
    </xf>
    <xf numFmtId="1" fontId="13" fillId="2" borderId="12" xfId="24" applyNumberFormat="1" applyFont="1" applyFill="1" applyBorder="1" applyAlignment="1" applyProtection="1">
      <alignment vertical="center"/>
      <protection/>
    </xf>
    <xf numFmtId="164" fontId="6" fillId="0" borderId="6" xfId="24" applyNumberFormat="1" applyFont="1" applyBorder="1" applyAlignment="1" applyProtection="1">
      <alignment horizontal="right"/>
      <protection/>
    </xf>
    <xf numFmtId="164" fontId="13" fillId="0" borderId="7" xfId="24" applyNumberFormat="1" applyFont="1" applyFill="1" applyBorder="1" applyAlignment="1" applyProtection="1">
      <alignment horizontal="left"/>
      <protection/>
    </xf>
    <xf numFmtId="164" fontId="13" fillId="0" borderId="7" xfId="24" applyNumberFormat="1" applyFont="1" applyFill="1" applyBorder="1" applyAlignment="1" applyProtection="1">
      <alignment horizontal="left" wrapText="1"/>
      <protection/>
    </xf>
    <xf numFmtId="2" fontId="0" fillId="5" borderId="8" xfId="24" applyNumberFormat="1" applyFont="1" applyFill="1" applyBorder="1" applyAlignment="1" applyProtection="1">
      <alignment/>
      <protection/>
    </xf>
    <xf numFmtId="164" fontId="6" fillId="0" borderId="0" xfId="24" applyNumberFormat="1" applyFont="1" applyBorder="1" applyAlignment="1" applyProtection="1">
      <alignment horizontal="right"/>
      <protection/>
    </xf>
    <xf numFmtId="164" fontId="13" fillId="0" borderId="0" xfId="24" applyNumberFormat="1" applyFont="1" applyFill="1" applyAlignment="1" applyProtection="1">
      <alignment horizontal="left"/>
      <protection/>
    </xf>
    <xf numFmtId="0" fontId="12" fillId="0" borderId="2" xfId="17" applyFont="1" applyBorder="1" applyProtection="1">
      <alignment/>
      <protection/>
    </xf>
    <xf numFmtId="0" fontId="1" fillId="0" borderId="2" xfId="17" applyBorder="1" applyProtection="1">
      <alignment/>
      <protection/>
    </xf>
    <xf numFmtId="0" fontId="1" fillId="0" borderId="0" xfId="17" applyBorder="1" applyProtection="1">
      <alignment/>
      <protection/>
    </xf>
    <xf numFmtId="0" fontId="12" fillId="0" borderId="0" xfId="17" applyFont="1" applyBorder="1" applyProtection="1">
      <alignment/>
      <protection/>
    </xf>
    <xf numFmtId="0" fontId="1" fillId="0" borderId="8" xfId="17" applyBorder="1" applyProtection="1">
      <alignment/>
      <protection/>
    </xf>
    <xf numFmtId="164" fontId="0" fillId="0" borderId="0" xfId="24" applyNumberFormat="1" applyFont="1" applyBorder="1" applyAlignment="1" applyProtection="1">
      <alignment horizontal="left" vertical="center"/>
      <protection/>
    </xf>
    <xf numFmtId="164" fontId="0" fillId="0" borderId="0" xfId="24" applyNumberFormat="1" applyFont="1" applyBorder="1" applyAlignment="1" applyProtection="1">
      <alignment vertical="center"/>
      <protection/>
    </xf>
    <xf numFmtId="164" fontId="15" fillId="4" borderId="12" xfId="24" applyNumberFormat="1" applyFont="1" applyFill="1" applyBorder="1" applyAlignment="1" applyProtection="1">
      <alignment horizontal="center" vertical="center"/>
      <protection/>
    </xf>
    <xf numFmtId="164" fontId="15" fillId="3" borderId="12" xfId="24" applyNumberFormat="1" applyFont="1" applyFill="1" applyBorder="1" applyAlignment="1" applyProtection="1">
      <alignment horizontal="center" vertical="center"/>
      <protection/>
    </xf>
    <xf numFmtId="164" fontId="0" fillId="0" borderId="0" xfId="24" applyNumberFormat="1" applyFont="1" applyBorder="1" applyAlignment="1" applyProtection="1">
      <alignment/>
      <protection/>
    </xf>
    <xf numFmtId="164" fontId="16" fillId="7" borderId="12" xfId="24" applyNumberFormat="1" applyFont="1" applyFill="1" applyBorder="1" applyAlignment="1" applyProtection="1">
      <alignment horizontal="center"/>
      <protection/>
    </xf>
    <xf numFmtId="164" fontId="0" fillId="7" borderId="12" xfId="24" applyNumberFormat="1" applyFont="1" applyFill="1" applyBorder="1" applyAlignment="1" applyProtection="1">
      <alignment/>
      <protection/>
    </xf>
    <xf numFmtId="164" fontId="13" fillId="0" borderId="0" xfId="24" applyNumberFormat="1" applyFont="1" applyBorder="1" applyAlignment="1" applyProtection="1">
      <alignment horizontal="left"/>
      <protection/>
    </xf>
    <xf numFmtId="164" fontId="0" fillId="0" borderId="0" xfId="24" applyNumberFormat="1" applyFont="1" applyBorder="1" applyAlignment="1" applyProtection="1">
      <alignment horizontal="left"/>
      <protection/>
    </xf>
    <xf numFmtId="164" fontId="0" fillId="0" borderId="5" xfId="24" applyNumberFormat="1" applyFont="1" applyBorder="1" applyAlignment="1" applyProtection="1">
      <alignment/>
      <protection/>
    </xf>
    <xf numFmtId="164" fontId="0" fillId="2" borderId="12" xfId="24" applyNumberFormat="1" applyFont="1" applyFill="1" applyBorder="1" applyAlignment="1" applyProtection="1">
      <alignment vertical="center"/>
      <protection/>
    </xf>
    <xf numFmtId="164" fontId="13" fillId="0" borderId="0" xfId="24" applyNumberFormat="1" applyFont="1" applyFill="1" applyBorder="1" applyAlignment="1" applyProtection="1">
      <alignment wrapText="1"/>
      <protection/>
    </xf>
    <xf numFmtId="164" fontId="0" fillId="5" borderId="0" xfId="24" applyNumberFormat="1" applyFont="1" applyFill="1" applyBorder="1" applyAlignment="1" applyProtection="1">
      <alignment/>
      <protection/>
    </xf>
    <xf numFmtId="164" fontId="0" fillId="5" borderId="5" xfId="24" applyNumberFormat="1" applyFont="1" applyFill="1" applyBorder="1" applyAlignment="1" applyProtection="1">
      <alignment/>
      <protection/>
    </xf>
    <xf numFmtId="164" fontId="13" fillId="2" borderId="12" xfId="24" applyNumberFormat="1" applyFont="1" applyFill="1" applyBorder="1" applyAlignment="1" applyProtection="1">
      <alignment vertical="center"/>
      <protection/>
    </xf>
    <xf numFmtId="164" fontId="3" fillId="0" borderId="0" xfId="24" applyNumberFormat="1" applyBorder="1" applyAlignment="1" applyProtection="1">
      <alignment vertical="center"/>
      <protection/>
    </xf>
    <xf numFmtId="164" fontId="13" fillId="0" borderId="0" xfId="21" applyNumberFormat="1" applyFont="1" applyBorder="1" applyAlignment="1" applyProtection="1">
      <alignment vertical="top"/>
      <protection/>
    </xf>
    <xf numFmtId="164" fontId="13" fillId="0" borderId="0" xfId="21" applyNumberFormat="1" applyFont="1" applyBorder="1" applyAlignment="1" applyProtection="1">
      <alignment vertical="center"/>
      <protection/>
    </xf>
    <xf numFmtId="164" fontId="3" fillId="0" borderId="0" xfId="21" applyNumberFormat="1" applyBorder="1" applyAlignment="1" applyProtection="1">
      <alignment vertical="center"/>
      <protection/>
    </xf>
    <xf numFmtId="164" fontId="13" fillId="0" borderId="5" xfId="21" applyNumberFormat="1" applyFont="1" applyBorder="1" applyAlignment="1" applyProtection="1">
      <alignment vertical="center"/>
      <protection/>
    </xf>
    <xf numFmtId="164" fontId="13" fillId="0" borderId="12" xfId="24" applyNumberFormat="1" applyFont="1" applyFill="1" applyBorder="1" applyAlignment="1" applyProtection="1">
      <alignment vertical="center"/>
      <protection locked="0"/>
    </xf>
    <xf numFmtId="164" fontId="13" fillId="0" borderId="0" xfId="24" applyNumberFormat="1" applyFont="1" applyBorder="1" applyAlignment="1" applyProtection="1">
      <alignment vertical="center"/>
      <protection/>
    </xf>
    <xf numFmtId="164" fontId="0" fillId="0" borderId="5" xfId="24" applyNumberFormat="1" applyFont="1" applyBorder="1" applyAlignment="1" applyProtection="1">
      <alignment vertical="center"/>
      <protection/>
    </xf>
    <xf numFmtId="0" fontId="1" fillId="0" borderId="5" xfId="17" applyBorder="1" applyProtection="1">
      <alignment/>
      <protection/>
    </xf>
    <xf numFmtId="164" fontId="6" fillId="0" borderId="6" xfId="24" applyNumberFormat="1" applyFont="1" applyBorder="1" applyAlignment="1" applyProtection="1">
      <alignment horizontal="right" vertical="center"/>
      <protection/>
    </xf>
    <xf numFmtId="164" fontId="3" fillId="0" borderId="7" xfId="24" applyNumberFormat="1" applyBorder="1" applyAlignment="1" applyProtection="1">
      <alignment vertical="center"/>
      <protection/>
    </xf>
    <xf numFmtId="164" fontId="0" fillId="0" borderId="7" xfId="24" applyNumberFormat="1" applyFont="1" applyBorder="1" applyAlignment="1" applyProtection="1">
      <alignment horizontal="left" vertical="center"/>
      <protection/>
    </xf>
    <xf numFmtId="164" fontId="0" fillId="0" borderId="7" xfId="24" applyNumberFormat="1" applyFont="1" applyBorder="1" applyAlignment="1" applyProtection="1">
      <alignment vertical="center"/>
      <protection/>
    </xf>
    <xf numFmtId="164" fontId="12" fillId="0" borderId="0" xfId="24" applyNumberFormat="1" applyFont="1" applyAlignment="1" applyProtection="1">
      <alignment vertical="center"/>
      <protection/>
    </xf>
    <xf numFmtId="164" fontId="0" fillId="0" borderId="0" xfId="24" applyNumberFormat="1" applyFont="1" applyAlignment="1" applyProtection="1">
      <alignment horizontal="left" vertical="center"/>
      <protection/>
    </xf>
    <xf numFmtId="164" fontId="0" fillId="0" borderId="2" xfId="24" applyNumberFormat="1" applyFont="1" applyBorder="1" applyAlignment="1" applyProtection="1">
      <alignment horizontal="left" vertical="center"/>
      <protection/>
    </xf>
    <xf numFmtId="0" fontId="0" fillId="0" borderId="0" xfId="25" applyAlignment="1" applyProtection="1">
      <alignment vertical="center"/>
      <protection locked="0"/>
    </xf>
    <xf numFmtId="0" fontId="0" fillId="0" borderId="0" xfId="25" applyAlignment="1" applyProtection="1">
      <alignment/>
      <protection/>
    </xf>
    <xf numFmtId="0" fontId="0" fillId="0" borderId="0" xfId="25" applyAlignment="1" applyProtection="1">
      <alignment vertical="center"/>
      <protection hidden="1" locked="0"/>
    </xf>
    <xf numFmtId="164" fontId="13" fillId="7" borderId="12" xfId="24" applyNumberFormat="1" applyFont="1" applyFill="1" applyBorder="1" applyAlignment="1" applyProtection="1">
      <alignment/>
      <protection/>
    </xf>
    <xf numFmtId="164" fontId="0" fillId="0" borderId="5" xfId="24" applyNumberFormat="1" applyFont="1" applyFill="1" applyBorder="1" applyAlignment="1" applyProtection="1">
      <alignment vertical="center"/>
      <protection/>
    </xf>
    <xf numFmtId="164" fontId="3" fillId="0" borderId="0" xfId="24" applyNumberFormat="1" applyBorder="1" applyAlignment="1" applyProtection="1">
      <alignment vertical="center"/>
      <protection locked="0"/>
    </xf>
    <xf numFmtId="164" fontId="3" fillId="0" borderId="0" xfId="24" applyNumberFormat="1" applyBorder="1" applyAlignment="1" applyProtection="1">
      <alignment vertical="center"/>
      <protection hidden="1" locked="0"/>
    </xf>
    <xf numFmtId="164" fontId="3" fillId="0" borderId="0" xfId="24" applyNumberFormat="1" applyBorder="1" applyAlignment="1" applyProtection="1">
      <alignment/>
      <protection/>
    </xf>
    <xf numFmtId="164" fontId="3" fillId="0" borderId="0" xfId="24" applyNumberFormat="1" applyBorder="1" applyAlignment="1" applyProtection="1">
      <alignment/>
      <protection locked="0"/>
    </xf>
    <xf numFmtId="164" fontId="3" fillId="0" borderId="0" xfId="24" applyNumberFormat="1" applyBorder="1" applyAlignment="1" applyProtection="1">
      <alignment/>
      <protection hidden="1" locked="0"/>
    </xf>
    <xf numFmtId="164" fontId="17" fillId="0" borderId="0" xfId="24" applyNumberFormat="1" applyFont="1" applyBorder="1" applyAlignment="1" applyProtection="1">
      <alignment horizontal="right" vertical="center" wrapText="1"/>
      <protection/>
    </xf>
    <xf numFmtId="164" fontId="17" fillId="0" borderId="0" xfId="24" applyNumberFormat="1" applyFont="1" applyBorder="1" applyAlignment="1" applyProtection="1">
      <alignment vertical="center" wrapText="1"/>
      <protection/>
    </xf>
    <xf numFmtId="0" fontId="1" fillId="0" borderId="0" xfId="17" applyFill="1" applyBorder="1" applyAlignment="1" applyProtection="1">
      <alignment/>
      <protection/>
    </xf>
    <xf numFmtId="164" fontId="13" fillId="0" borderId="0" xfId="24" applyNumberFormat="1" applyFont="1" applyBorder="1" applyAlignment="1" applyProtection="1">
      <alignment vertical="center" wrapText="1"/>
      <protection/>
    </xf>
    <xf numFmtId="2" fontId="0" fillId="0" borderId="8" xfId="24" applyNumberFormat="1" applyFont="1" applyFill="1" applyBorder="1" applyAlignment="1" applyProtection="1">
      <alignment/>
      <protection/>
    </xf>
    <xf numFmtId="164" fontId="6" fillId="0" borderId="4" xfId="24" applyNumberFormat="1" applyFont="1" applyBorder="1" applyAlignment="1" applyProtection="1">
      <alignment horizontal="right"/>
      <protection locked="0"/>
    </xf>
    <xf numFmtId="2" fontId="0" fillId="0" borderId="10" xfId="24" applyNumberFormat="1" applyFont="1" applyFill="1" applyBorder="1" applyAlignment="1" applyProtection="1">
      <alignment/>
      <protection/>
    </xf>
    <xf numFmtId="164" fontId="6" fillId="0" borderId="0" xfId="24" applyNumberFormat="1" applyFont="1" applyBorder="1" applyAlignment="1" applyProtection="1">
      <alignment horizontal="right"/>
      <protection locked="0"/>
    </xf>
    <xf numFmtId="164" fontId="0" fillId="0" borderId="2" xfId="24" applyNumberFormat="1" applyFont="1" applyFill="1" applyBorder="1" applyAlignment="1" applyProtection="1">
      <alignment vertical="center"/>
      <protection/>
    </xf>
    <xf numFmtId="164" fontId="0" fillId="0" borderId="3" xfId="24" applyNumberFormat="1" applyFont="1" applyFill="1" applyBorder="1" applyAlignment="1" applyProtection="1">
      <alignment vertical="center"/>
      <protection/>
    </xf>
    <xf numFmtId="164" fontId="3" fillId="0" borderId="0" xfId="22" applyNumberFormat="1" applyAlignment="1" applyProtection="1">
      <alignment vertical="center"/>
      <protection locked="0"/>
    </xf>
    <xf numFmtId="164" fontId="3" fillId="0" borderId="0" xfId="22" applyNumberFormat="1" applyAlignment="1" applyProtection="1">
      <alignment vertical="center"/>
      <protection/>
    </xf>
    <xf numFmtId="164" fontId="13" fillId="0" borderId="0" xfId="24" applyNumberFormat="1" applyFont="1" applyBorder="1" applyAlignment="1" applyProtection="1">
      <alignment horizontal="left" vertical="top"/>
      <protection/>
    </xf>
    <xf numFmtId="164" fontId="13" fillId="2" borderId="12" xfId="24" applyNumberFormat="1" applyFont="1" applyFill="1" applyBorder="1" applyAlignment="1" applyProtection="1">
      <alignment/>
      <protection/>
    </xf>
    <xf numFmtId="164" fontId="3" fillId="0" borderId="4" xfId="22" applyNumberFormat="1" applyBorder="1" applyAlignment="1" applyProtection="1">
      <alignment vertical="center"/>
      <protection/>
    </xf>
    <xf numFmtId="164" fontId="13" fillId="0" borderId="0" xfId="22" applyNumberFormat="1" applyFont="1" applyFill="1" applyBorder="1" applyAlignment="1" applyProtection="1">
      <alignment horizontal="left"/>
      <protection/>
    </xf>
    <xf numFmtId="164" fontId="3" fillId="0" borderId="0" xfId="22" applyNumberFormat="1" applyBorder="1" applyAlignment="1" applyProtection="1">
      <alignment vertical="center"/>
      <protection/>
    </xf>
    <xf numFmtId="164" fontId="0" fillId="0" borderId="0" xfId="22" applyNumberFormat="1" applyFont="1" applyFill="1" applyBorder="1" applyAlignment="1" applyProtection="1">
      <alignment vertical="center"/>
      <protection/>
    </xf>
    <xf numFmtId="164" fontId="6" fillId="0" borderId="4" xfId="22" applyNumberFormat="1" applyFont="1" applyFill="1" applyBorder="1" applyAlignment="1" applyProtection="1">
      <alignment vertical="center"/>
      <protection/>
    </xf>
    <xf numFmtId="164" fontId="13" fillId="0" borderId="0" xfId="22" applyNumberFormat="1" applyFont="1" applyFill="1" applyBorder="1" applyAlignment="1" applyProtection="1">
      <alignment vertical="center" wrapText="1"/>
      <protection/>
    </xf>
    <xf numFmtId="2" fontId="13" fillId="7" borderId="12" xfId="22" applyNumberFormat="1" applyFont="1" applyFill="1" applyBorder="1" applyAlignment="1" applyProtection="1">
      <alignment vertical="center"/>
      <protection locked="0"/>
    </xf>
    <xf numFmtId="164" fontId="13" fillId="0" borderId="0" xfId="22" applyNumberFormat="1" applyFont="1" applyFill="1" applyBorder="1" applyAlignment="1" applyProtection="1">
      <alignment horizontal="left" vertical="center"/>
      <protection/>
    </xf>
    <xf numFmtId="164" fontId="13" fillId="0" borderId="0" xfId="22" applyNumberFormat="1" applyFont="1" applyFill="1" applyBorder="1" applyAlignment="1" applyProtection="1">
      <alignment vertical="center"/>
      <protection/>
    </xf>
    <xf numFmtId="164" fontId="12" fillId="0" borderId="0" xfId="22" applyNumberFormat="1" applyFont="1" applyAlignment="1" applyProtection="1">
      <alignment horizontal="left"/>
      <protection locked="0"/>
    </xf>
    <xf numFmtId="164" fontId="12" fillId="0" borderId="0" xfId="22" applyNumberFormat="1" applyFont="1" applyAlignment="1" applyProtection="1">
      <alignment horizontal="left"/>
      <protection/>
    </xf>
    <xf numFmtId="0" fontId="18" fillId="0" borderId="0" xfId="17" applyNumberFormat="1" applyFont="1" applyAlignment="1" applyProtection="1">
      <alignment vertical="center" wrapText="1"/>
      <protection locked="0"/>
    </xf>
    <xf numFmtId="164" fontId="0" fillId="0" borderId="0" xfId="22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64" fontId="17" fillId="0" borderId="5" xfId="22" applyNumberFormat="1" applyFont="1" applyFill="1" applyBorder="1" applyAlignment="1" applyProtection="1">
      <alignment horizontal="right" vertical="center" wrapText="1"/>
      <protection/>
    </xf>
    <xf numFmtId="2" fontId="13" fillId="0" borderId="12" xfId="27" applyNumberFormat="1" applyFont="1" applyFill="1" applyBorder="1" applyAlignment="1" applyProtection="1">
      <alignment horizontal="center" vertical="center" wrapText="1"/>
      <protection/>
    </xf>
    <xf numFmtId="0" fontId="19" fillId="0" borderId="0" xfId="17" applyNumberFormat="1" applyFont="1" applyBorder="1" applyAlignment="1" applyProtection="1">
      <alignment vertical="center"/>
      <protection locked="0"/>
    </xf>
    <xf numFmtId="0" fontId="2" fillId="0" borderId="0" xfId="20" applyAlignment="1" applyProtection="1">
      <alignment vertical="center"/>
      <protection locked="0"/>
    </xf>
    <xf numFmtId="164" fontId="12" fillId="0" borderId="4" xfId="22" applyNumberFormat="1" applyFont="1" applyFill="1" applyBorder="1" applyAlignment="1" applyProtection="1">
      <alignment horizontal="left"/>
      <protection/>
    </xf>
    <xf numFmtId="164" fontId="0" fillId="0" borderId="5" xfId="22" applyNumberFormat="1" applyFont="1" applyBorder="1" applyAlignment="1" applyProtection="1">
      <alignment vertical="center"/>
      <protection/>
    </xf>
    <xf numFmtId="0" fontId="2" fillId="0" borderId="0" xfId="20" applyBorder="1" applyAlignment="1" applyProtection="1">
      <alignment vertical="center"/>
      <protection locked="0"/>
    </xf>
    <xf numFmtId="164" fontId="6" fillId="0" borderId="4" xfId="22" applyNumberFormat="1" applyFont="1" applyFill="1" applyBorder="1" applyAlignment="1" applyProtection="1">
      <alignment horizontal="right" vertical="center"/>
      <protection/>
    </xf>
    <xf numFmtId="164" fontId="13" fillId="0" borderId="5" xfId="22" applyNumberFormat="1" applyFont="1" applyFill="1" applyBorder="1" applyAlignment="1" applyProtection="1">
      <alignment vertical="center"/>
      <protection/>
    </xf>
    <xf numFmtId="1" fontId="13" fillId="7" borderId="12" xfId="22" applyNumberFormat="1" applyFont="1" applyFill="1" applyBorder="1" applyAlignment="1" applyProtection="1">
      <alignment vertical="center"/>
      <protection locked="0"/>
    </xf>
    <xf numFmtId="0" fontId="19" fillId="0" borderId="0" xfId="17" applyNumberFormat="1" applyFont="1" applyAlignment="1" applyProtection="1">
      <alignment vertical="center" wrapText="1"/>
      <protection locked="0"/>
    </xf>
    <xf numFmtId="164" fontId="13" fillId="0" borderId="0" xfId="22" applyNumberFormat="1" applyFont="1" applyFill="1" applyBorder="1" applyAlignment="1" applyProtection="1">
      <alignment horizontal="left" vertical="center" wrapText="1"/>
      <protection/>
    </xf>
    <xf numFmtId="164" fontId="3" fillId="0" borderId="5" xfId="22" applyNumberFormat="1" applyBorder="1" applyAlignment="1" applyProtection="1">
      <alignment vertical="center"/>
      <protection/>
    </xf>
    <xf numFmtId="164" fontId="6" fillId="0" borderId="4" xfId="22" applyNumberFormat="1" applyFont="1" applyBorder="1" applyAlignment="1" applyProtection="1">
      <alignment horizontal="right" vertical="center"/>
      <protection/>
    </xf>
    <xf numFmtId="164" fontId="0" fillId="0" borderId="0" xfId="22" applyNumberFormat="1" applyFont="1" applyFill="1" applyBorder="1" applyAlignment="1" applyProtection="1">
      <alignment horizontal="center" vertical="center"/>
      <protection/>
    </xf>
    <xf numFmtId="0" fontId="18" fillId="0" borderId="0" xfId="17" applyFont="1" applyAlignment="1" applyProtection="1">
      <alignment horizontal="center" vertical="center" wrapText="1"/>
      <protection locked="0"/>
    </xf>
    <xf numFmtId="164" fontId="13" fillId="0" borderId="0" xfId="22" applyNumberFormat="1" applyFont="1" applyFill="1" applyBorder="1" applyAlignment="1" applyProtection="1">
      <alignment horizontal="right" vertical="center"/>
      <protection/>
    </xf>
    <xf numFmtId="164" fontId="13" fillId="0" borderId="0" xfId="22" applyNumberFormat="1" applyFont="1" applyFill="1" applyBorder="1" applyAlignment="1" applyProtection="1">
      <alignment horizontal="right" vertical="center" wrapText="1"/>
      <protection/>
    </xf>
    <xf numFmtId="9" fontId="13" fillId="0" borderId="0" xfId="27" applyFont="1" applyFill="1" applyBorder="1" applyAlignment="1" applyProtection="1">
      <alignment horizontal="center" vertical="center" wrapText="1"/>
      <protection/>
    </xf>
    <xf numFmtId="164" fontId="3" fillId="0" borderId="0" xfId="22" applyNumberFormat="1" applyFill="1" applyBorder="1" applyAlignment="1" applyProtection="1">
      <alignment vertical="center"/>
      <protection/>
    </xf>
    <xf numFmtId="164" fontId="13" fillId="5" borderId="5" xfId="22" applyNumberFormat="1" applyFont="1" applyFill="1" applyBorder="1" applyAlignment="1" applyProtection="1">
      <alignment vertical="center"/>
      <protection/>
    </xf>
    <xf numFmtId="164" fontId="4" fillId="0" borderId="0" xfId="22" applyNumberFormat="1" applyFont="1" applyBorder="1" applyAlignment="1" applyProtection="1">
      <alignment vertical="center"/>
      <protection/>
    </xf>
    <xf numFmtId="164" fontId="13" fillId="5" borderId="3" xfId="22" applyNumberFormat="1" applyFont="1" applyFill="1" applyBorder="1" applyAlignment="1" applyProtection="1">
      <alignment vertical="center"/>
      <protection/>
    </xf>
    <xf numFmtId="164" fontId="13" fillId="5" borderId="8" xfId="22" applyNumberFormat="1" applyFont="1" applyFill="1" applyBorder="1" applyAlignment="1" applyProtection="1">
      <alignment vertical="center"/>
      <protection/>
    </xf>
    <xf numFmtId="1" fontId="13" fillId="2" borderId="12" xfId="22" applyNumberFormat="1" applyFont="1" applyFill="1" applyBorder="1" applyAlignment="1" applyProtection="1">
      <alignment vertical="center"/>
      <protection/>
    </xf>
    <xf numFmtId="2" fontId="13" fillId="2" borderId="12" xfId="22" applyNumberFormat="1" applyFont="1" applyFill="1" applyBorder="1" applyAlignment="1" applyProtection="1">
      <alignment vertical="center"/>
      <protection/>
    </xf>
    <xf numFmtId="164" fontId="13" fillId="0" borderId="4" xfId="22" applyNumberFormat="1" applyFont="1" applyFill="1" applyBorder="1" applyAlignment="1" applyProtection="1">
      <alignment horizontal="left"/>
      <protection/>
    </xf>
    <xf numFmtId="1" fontId="13" fillId="5" borderId="12" xfId="22" applyNumberFormat="1" applyFont="1" applyFill="1" applyBorder="1" applyAlignment="1" applyProtection="1">
      <alignment vertical="center"/>
      <protection/>
    </xf>
    <xf numFmtId="164" fontId="6" fillId="0" borderId="6" xfId="22" applyNumberFormat="1" applyFont="1" applyFill="1" applyBorder="1" applyAlignment="1" applyProtection="1">
      <alignment vertical="center"/>
      <protection/>
    </xf>
    <xf numFmtId="164" fontId="3" fillId="0" borderId="7" xfId="22" applyNumberFormat="1" applyBorder="1" applyAlignment="1" applyProtection="1">
      <alignment vertical="center"/>
      <protection/>
    </xf>
    <xf numFmtId="164" fontId="13" fillId="0" borderId="7" xfId="22" applyNumberFormat="1" applyFont="1" applyFill="1" applyBorder="1" applyAlignment="1" applyProtection="1">
      <alignment horizontal="left" vertical="center"/>
      <protection/>
    </xf>
    <xf numFmtId="164" fontId="0" fillId="0" borderId="7" xfId="22" applyNumberFormat="1" applyFont="1" applyFill="1" applyBorder="1" applyAlignment="1" applyProtection="1">
      <alignment vertical="center"/>
      <protection/>
    </xf>
    <xf numFmtId="2" fontId="13" fillId="5" borderId="12" xfId="22" applyNumberFormat="1" applyFont="1" applyFill="1" applyBorder="1" applyAlignment="1" applyProtection="1">
      <alignment vertical="center"/>
      <protection/>
    </xf>
    <xf numFmtId="164" fontId="6" fillId="0" borderId="0" xfId="22" applyNumberFormat="1" applyFont="1" applyFill="1" applyAlignment="1" applyProtection="1">
      <alignment vertical="center"/>
      <protection/>
    </xf>
    <xf numFmtId="164" fontId="13" fillId="0" borderId="0" xfId="22" applyNumberFormat="1" applyFont="1" applyFill="1" applyAlignment="1" applyProtection="1">
      <alignment vertical="center" wrapText="1"/>
      <protection/>
    </xf>
    <xf numFmtId="164" fontId="13" fillId="0" borderId="1" xfId="22" applyNumberFormat="1" applyFont="1" applyFill="1" applyBorder="1" applyAlignment="1" applyProtection="1">
      <alignment horizontal="left"/>
      <protection/>
    </xf>
    <xf numFmtId="164" fontId="12" fillId="0" borderId="2" xfId="22" applyNumberFormat="1" applyFont="1" applyFill="1" applyBorder="1" applyAlignment="1" applyProtection="1">
      <alignment horizontal="left"/>
      <protection/>
    </xf>
    <xf numFmtId="164" fontId="0" fillId="0" borderId="0" xfId="22" applyNumberFormat="1" applyFont="1" applyFill="1" applyBorder="1" applyAlignment="1" applyProtection="1">
      <alignment horizontal="right" vertical="center"/>
      <protection/>
    </xf>
    <xf numFmtId="164" fontId="13" fillId="0" borderId="5" xfId="22" applyNumberFormat="1" applyFont="1" applyFill="1" applyBorder="1" applyAlignment="1" applyProtection="1">
      <alignment horizontal="left" vertical="center" wrapText="1"/>
      <protection/>
    </xf>
    <xf numFmtId="0" fontId="19" fillId="0" borderId="4" xfId="17" applyNumberFormat="1" applyFont="1" applyBorder="1" applyAlignment="1" applyProtection="1">
      <alignment vertical="center"/>
      <protection locked="0"/>
    </xf>
    <xf numFmtId="0" fontId="2" fillId="0" borderId="4" xfId="20" applyBorder="1" applyAlignment="1" applyProtection="1">
      <alignment vertical="center"/>
      <protection locked="0"/>
    </xf>
    <xf numFmtId="164" fontId="0" fillId="0" borderId="5" xfId="22" applyNumberFormat="1" applyFont="1" applyFill="1" applyBorder="1" applyAlignment="1" applyProtection="1">
      <alignment vertical="center"/>
      <protection/>
    </xf>
    <xf numFmtId="164" fontId="12" fillId="0" borderId="0" xfId="22" applyNumberFormat="1" applyFont="1" applyFill="1" applyBorder="1" applyAlignment="1" applyProtection="1">
      <alignment vertical="center" wrapText="1"/>
      <protection/>
    </xf>
    <xf numFmtId="164" fontId="12" fillId="0" borderId="5" xfId="22" applyNumberFormat="1" applyFont="1" applyFill="1" applyBorder="1" applyAlignment="1" applyProtection="1">
      <alignment horizontal="left" vertical="center" wrapText="1"/>
      <protection/>
    </xf>
    <xf numFmtId="164" fontId="12" fillId="0" borderId="0" xfId="22" applyNumberFormat="1" applyFont="1" applyFill="1" applyBorder="1" applyAlignment="1" applyProtection="1">
      <alignment vertical="center"/>
      <protection locked="0"/>
    </xf>
    <xf numFmtId="164" fontId="12" fillId="0" borderId="0" xfId="22" applyNumberFormat="1" applyFont="1" applyFill="1" applyBorder="1" applyAlignment="1" applyProtection="1">
      <alignment vertical="center"/>
      <protection/>
    </xf>
    <xf numFmtId="0" fontId="0" fillId="0" borderId="0" xfId="25" applyAlignment="1" applyProtection="1">
      <alignment/>
      <protection locked="0"/>
    </xf>
    <xf numFmtId="0" fontId="0" fillId="0" borderId="0" xfId="25" applyAlignment="1" applyProtection="1">
      <alignment/>
      <protection hidden="1" locked="0"/>
    </xf>
    <xf numFmtId="2" fontId="0" fillId="5" borderId="5" xfId="22" applyNumberFormat="1" applyFont="1" applyFill="1" applyBorder="1" applyAlignment="1" applyProtection="1">
      <alignment vertical="center"/>
      <protection/>
    </xf>
    <xf numFmtId="164" fontId="6" fillId="0" borderId="6" xfId="22" applyNumberFormat="1" applyFont="1" applyFill="1" applyBorder="1" applyAlignment="1" applyProtection="1">
      <alignment horizontal="right" vertical="center"/>
      <protection/>
    </xf>
    <xf numFmtId="164" fontId="13" fillId="0" borderId="7" xfId="22" applyNumberFormat="1" applyFont="1" applyFill="1" applyBorder="1" applyAlignment="1" applyProtection="1">
      <alignment vertical="center"/>
      <protection/>
    </xf>
    <xf numFmtId="164" fontId="13" fillId="0" borderId="7" xfId="22" applyNumberFormat="1" applyFont="1" applyFill="1" applyBorder="1" applyAlignment="1" applyProtection="1">
      <alignment vertical="center" wrapText="1"/>
      <protection/>
    </xf>
    <xf numFmtId="164" fontId="13" fillId="0" borderId="8" xfId="22" applyNumberFormat="1" applyFont="1" applyFill="1" applyBorder="1" applyAlignment="1" applyProtection="1">
      <alignment horizontal="left" vertical="center" wrapText="1"/>
      <protection/>
    </xf>
    <xf numFmtId="164" fontId="6" fillId="0" borderId="0" xfId="22" applyNumberFormat="1" applyFont="1" applyFill="1" applyBorder="1" applyAlignment="1" applyProtection="1">
      <alignment horizontal="right" vertical="center"/>
      <protection/>
    </xf>
    <xf numFmtId="2" fontId="0" fillId="0" borderId="0" xfId="22" applyNumberFormat="1" applyFont="1" applyFill="1" applyBorder="1" applyAlignment="1" applyProtection="1">
      <alignment vertical="center"/>
      <protection/>
    </xf>
    <xf numFmtId="164" fontId="6" fillId="0" borderId="0" xfId="24" applyNumberFormat="1" applyFont="1" applyAlignment="1" applyProtection="1">
      <alignment horizontal="right"/>
      <protection/>
    </xf>
    <xf numFmtId="164" fontId="12" fillId="0" borderId="0" xfId="24" applyNumberFormat="1" applyFont="1" applyFill="1" applyAlignment="1" applyProtection="1">
      <alignment horizontal="left"/>
      <protection/>
    </xf>
    <xf numFmtId="0" fontId="1" fillId="0" borderId="0" xfId="17" applyAlignment="1" applyProtection="1">
      <alignment/>
      <protection/>
    </xf>
    <xf numFmtId="0" fontId="18" fillId="0" borderId="0" xfId="17" applyNumberFormat="1" applyFont="1" applyBorder="1" applyAlignment="1" applyProtection="1">
      <alignment vertical="center"/>
      <protection locked="0"/>
    </xf>
    <xf numFmtId="164" fontId="6" fillId="0" borderId="1" xfId="24" applyNumberFormat="1" applyFont="1" applyBorder="1" applyAlignment="1" applyProtection="1">
      <alignment horizontal="right"/>
      <protection/>
    </xf>
    <xf numFmtId="164" fontId="13" fillId="0" borderId="2" xfId="24" applyNumberFormat="1" applyFont="1" applyFill="1" applyBorder="1" applyAlignment="1" applyProtection="1">
      <alignment horizontal="left"/>
      <protection/>
    </xf>
    <xf numFmtId="0" fontId="18" fillId="0" borderId="0" xfId="17" applyNumberFormat="1" applyFont="1" applyAlignment="1" applyProtection="1">
      <alignment vertical="center"/>
      <protection locked="0"/>
    </xf>
    <xf numFmtId="164" fontId="3" fillId="0" borderId="0" xfId="24" applyNumberFormat="1" applyAlignment="1" applyProtection="1">
      <alignment vertical="center"/>
      <protection hidden="1"/>
    </xf>
    <xf numFmtId="164" fontId="0" fillId="7" borderId="13" xfId="24" applyNumberFormat="1" applyFont="1" applyFill="1" applyBorder="1" applyAlignment="1" applyProtection="1">
      <alignment vertical="center"/>
      <protection/>
    </xf>
    <xf numFmtId="164" fontId="12" fillId="0" borderId="0" xfId="24" applyNumberFormat="1" applyFont="1" applyAlignment="1" applyProtection="1">
      <alignment horizontal="center" vertical="center"/>
      <protection locked="0"/>
    </xf>
    <xf numFmtId="164" fontId="12" fillId="0" borderId="0" xfId="24" applyNumberFormat="1" applyFont="1" applyAlignment="1" applyProtection="1">
      <alignment horizontal="center" vertical="center"/>
      <protection/>
    </xf>
    <xf numFmtId="164" fontId="13" fillId="0" borderId="0" xfId="24" applyNumberFormat="1" applyFont="1" applyBorder="1" applyAlignment="1" applyProtection="1">
      <alignment horizontal="center" vertical="center" wrapText="1"/>
      <protection/>
    </xf>
    <xf numFmtId="164" fontId="21" fillId="0" borderId="0" xfId="24" applyNumberFormat="1" applyFont="1" applyBorder="1" applyAlignment="1" applyProtection="1">
      <alignment vertical="center"/>
      <protection/>
    </xf>
    <xf numFmtId="164" fontId="12" fillId="0" borderId="0" xfId="24" applyNumberFormat="1" applyFont="1" applyFill="1" applyBorder="1" applyAlignment="1" applyProtection="1">
      <alignment horizontal="center" vertical="center"/>
      <protection locked="0"/>
    </xf>
    <xf numFmtId="0" fontId="22" fillId="0" borderId="0" xfId="24" applyNumberFormat="1" applyFont="1" applyAlignment="1" applyProtection="1">
      <alignment horizontal="center" vertical="center"/>
      <protection hidden="1" locked="0"/>
    </xf>
    <xf numFmtId="164" fontId="12" fillId="0" borderId="0" xfId="24" applyNumberFormat="1" applyFont="1" applyFill="1" applyBorder="1" applyAlignment="1" applyProtection="1">
      <alignment horizontal="center" vertical="center"/>
      <protection/>
    </xf>
    <xf numFmtId="0" fontId="13" fillId="0" borderId="0" xfId="18" applyFont="1" applyFill="1" applyBorder="1" applyAlignment="1" applyProtection="1">
      <alignment horizontal="left" vertical="center" wrapText="1"/>
      <protection/>
    </xf>
    <xf numFmtId="164" fontId="0" fillId="7" borderId="14" xfId="24" applyNumberFormat="1" applyFont="1" applyFill="1" applyBorder="1" applyAlignment="1" applyProtection="1">
      <alignment vertical="center"/>
      <protection/>
    </xf>
    <xf numFmtId="0" fontId="13" fillId="0" borderId="0" xfId="17" applyFont="1" applyBorder="1" applyAlignment="1" applyProtection="1">
      <alignment/>
      <protection/>
    </xf>
    <xf numFmtId="0" fontId="21" fillId="0" borderId="0" xfId="17" applyFont="1" applyBorder="1" applyAlignment="1" applyProtection="1">
      <alignment/>
      <protection/>
    </xf>
    <xf numFmtId="0" fontId="1" fillId="0" borderId="5" xfId="17" applyBorder="1" applyAlignment="1" applyProtection="1">
      <alignment wrapText="1"/>
      <protection/>
    </xf>
    <xf numFmtId="0" fontId="13" fillId="0" borderId="0" xfId="17" applyFont="1" applyBorder="1" applyAlignment="1" applyProtection="1">
      <alignment wrapText="1"/>
      <protection/>
    </xf>
    <xf numFmtId="0" fontId="21" fillId="0" borderId="0" xfId="17" applyFont="1" applyBorder="1" applyAlignment="1" applyProtection="1">
      <alignment wrapText="1"/>
      <protection/>
    </xf>
    <xf numFmtId="0" fontId="1" fillId="0" borderId="0" xfId="17" applyBorder="1" applyAlignment="1" applyProtection="1">
      <alignment wrapText="1"/>
      <protection/>
    </xf>
    <xf numFmtId="0" fontId="13" fillId="0" borderId="0" xfId="25" applyFont="1" applyBorder="1" applyAlignment="1" applyProtection="1">
      <alignment vertical="center"/>
      <protection/>
    </xf>
    <xf numFmtId="164" fontId="13" fillId="0" borderId="0" xfId="24" applyNumberFormat="1" applyFont="1" applyBorder="1" applyAlignment="1" applyProtection="1">
      <alignment horizontal="left" vertical="center"/>
      <protection/>
    </xf>
    <xf numFmtId="1" fontId="13" fillId="5" borderId="0" xfId="24" applyNumberFormat="1" applyFont="1" applyFill="1" applyBorder="1" applyAlignment="1" applyProtection="1">
      <alignment vertical="center"/>
      <protection/>
    </xf>
    <xf numFmtId="0" fontId="23" fillId="0" borderId="5" xfId="20" applyFont="1" applyBorder="1" applyAlignment="1" applyProtection="1">
      <alignment wrapText="1"/>
      <protection/>
    </xf>
    <xf numFmtId="164" fontId="6" fillId="0" borderId="4" xfId="24" applyNumberFormat="1" applyFont="1" applyFill="1" applyBorder="1" applyAlignment="1" applyProtection="1">
      <alignment horizontal="right" vertical="center"/>
      <protection/>
    </xf>
    <xf numFmtId="0" fontId="13" fillId="0" borderId="0" xfId="25" applyFont="1" applyFill="1" applyBorder="1" applyAlignment="1" applyProtection="1">
      <alignment vertical="center"/>
      <protection/>
    </xf>
    <xf numFmtId="164" fontId="21" fillId="0" borderId="0" xfId="24" applyNumberFormat="1" applyFont="1" applyFill="1" applyBorder="1" applyAlignment="1" applyProtection="1">
      <alignment vertical="center"/>
      <protection/>
    </xf>
    <xf numFmtId="164" fontId="13" fillId="0" borderId="0" xfId="24" applyNumberFormat="1" applyFont="1" applyFill="1" applyBorder="1" applyAlignment="1" applyProtection="1">
      <alignment vertical="center"/>
      <protection/>
    </xf>
    <xf numFmtId="164" fontId="0" fillId="0" borderId="8" xfId="24" applyNumberFormat="1" applyFont="1" applyFill="1" applyBorder="1" applyAlignment="1" applyProtection="1">
      <alignment vertical="center"/>
      <protection/>
    </xf>
    <xf numFmtId="164" fontId="0" fillId="7" borderId="12" xfId="24" applyNumberFormat="1" applyFont="1" applyFill="1" applyBorder="1" applyAlignment="1" applyProtection="1">
      <alignment vertical="center"/>
      <protection/>
    </xf>
    <xf numFmtId="1" fontId="13" fillId="7" borderId="13" xfId="24" applyNumberFormat="1" applyFont="1" applyFill="1" applyBorder="1" applyAlignment="1" applyProtection="1">
      <alignment vertical="center"/>
      <protection/>
    </xf>
    <xf numFmtId="1" fontId="13" fillId="7" borderId="15" xfId="24" applyNumberFormat="1" applyFont="1" applyFill="1" applyBorder="1" applyAlignment="1" applyProtection="1">
      <alignment vertical="center"/>
      <protection/>
    </xf>
    <xf numFmtId="164" fontId="12" fillId="0" borderId="0" xfId="24" applyNumberFormat="1" applyFont="1" applyAlignment="1" applyProtection="1">
      <alignment vertical="center"/>
      <protection locked="0"/>
    </xf>
    <xf numFmtId="0" fontId="1" fillId="0" borderId="8" xfId="17" applyBorder="1" applyAlignment="1" applyProtection="1">
      <alignment wrapText="1"/>
      <protection/>
    </xf>
    <xf numFmtId="164" fontId="3" fillId="0" borderId="5" xfId="24" applyNumberFormat="1" applyBorder="1" applyAlignment="1" applyProtection="1">
      <alignment vertical="center"/>
      <protection/>
    </xf>
    <xf numFmtId="164" fontId="0" fillId="0" borderId="11" xfId="24" applyNumberFormat="1" applyFont="1" applyBorder="1" applyAlignment="1" applyProtection="1">
      <alignment vertical="center"/>
      <protection/>
    </xf>
    <xf numFmtId="164" fontId="0" fillId="0" borderId="8" xfId="24" applyNumberFormat="1" applyFont="1" applyBorder="1" applyAlignment="1" applyProtection="1">
      <alignment vertical="center"/>
      <protection/>
    </xf>
    <xf numFmtId="0" fontId="18" fillId="0" borderId="0" xfId="17" applyNumberFormat="1" applyFont="1" applyAlignment="1" applyProtection="1">
      <alignment vertical="center"/>
      <protection/>
    </xf>
    <xf numFmtId="164" fontId="4" fillId="0" borderId="0" xfId="24" applyNumberFormat="1" applyFont="1" applyAlignment="1" applyProtection="1">
      <alignment vertical="center"/>
      <protection locked="0"/>
    </xf>
    <xf numFmtId="164" fontId="4" fillId="0" borderId="0" xfId="24" applyNumberFormat="1" applyFont="1" applyAlignment="1" applyProtection="1">
      <alignment vertical="center"/>
      <protection hidden="1" locked="0"/>
    </xf>
    <xf numFmtId="164" fontId="4" fillId="0" borderId="0" xfId="24" applyNumberFormat="1" applyFont="1" applyAlignment="1" applyProtection="1">
      <alignment vertical="center"/>
      <protection/>
    </xf>
    <xf numFmtId="164" fontId="24" fillId="0" borderId="0" xfId="24" applyNumberFormat="1" applyFont="1" applyAlignment="1" applyProtection="1">
      <alignment vertical="center"/>
      <protection locked="0"/>
    </xf>
    <xf numFmtId="164" fontId="24" fillId="0" borderId="0" xfId="24" applyNumberFormat="1" applyFont="1" applyAlignment="1" applyProtection="1">
      <alignment vertical="center"/>
      <protection hidden="1" locked="0"/>
    </xf>
    <xf numFmtId="164" fontId="24" fillId="0" borderId="0" xfId="24" applyNumberFormat="1" applyFont="1" applyAlignment="1" applyProtection="1">
      <alignment vertical="center"/>
      <protection/>
    </xf>
    <xf numFmtId="164" fontId="6" fillId="2" borderId="9" xfId="24" applyNumberFormat="1" applyFont="1" applyFill="1" applyBorder="1" applyAlignment="1" applyProtection="1">
      <alignment vertical="center"/>
      <protection/>
    </xf>
    <xf numFmtId="0" fontId="25" fillId="2" borderId="10" xfId="20" applyFont="1" applyFill="1" applyBorder="1" applyAlignment="1" applyProtection="1">
      <alignment horizontal="left" vertical="center" readingOrder="1"/>
      <protection/>
    </xf>
    <xf numFmtId="164" fontId="0" fillId="2" borderId="10" xfId="24" applyNumberFormat="1" applyFont="1" applyFill="1" applyBorder="1" applyAlignment="1" applyProtection="1">
      <alignment vertical="center"/>
      <protection/>
    </xf>
    <xf numFmtId="0" fontId="0" fillId="2" borderId="10" xfId="25" applyFont="1" applyFill="1" applyBorder="1" applyAlignment="1" applyProtection="1">
      <alignment vertical="center" wrapText="1"/>
      <protection/>
    </xf>
    <xf numFmtId="0" fontId="0" fillId="2" borderId="11" xfId="25" applyFont="1" applyFill="1" applyBorder="1" applyAlignment="1" applyProtection="1">
      <alignment vertical="center" wrapText="1"/>
      <protection/>
    </xf>
    <xf numFmtId="164" fontId="3" fillId="0" borderId="4" xfId="24" applyNumberFormat="1" applyFill="1" applyBorder="1" applyAlignment="1" applyProtection="1">
      <alignment vertical="center"/>
      <protection locked="0"/>
    </xf>
    <xf numFmtId="164" fontId="3" fillId="0" borderId="0" xfId="24" applyNumberFormat="1" applyFill="1" applyBorder="1" applyAlignment="1" applyProtection="1">
      <alignment vertical="center"/>
      <protection hidden="1" locked="0"/>
    </xf>
    <xf numFmtId="164" fontId="3" fillId="0" borderId="0" xfId="24" applyNumberFormat="1" applyFill="1" applyBorder="1" applyAlignment="1" applyProtection="1">
      <alignment vertical="center"/>
      <protection/>
    </xf>
    <xf numFmtId="164" fontId="6" fillId="0" borderId="0" xfId="24" applyNumberFormat="1" applyFont="1" applyBorder="1" applyAlignment="1" applyProtection="1">
      <alignment vertical="center"/>
      <protection/>
    </xf>
    <xf numFmtId="164" fontId="3" fillId="0" borderId="0" xfId="24" applyNumberFormat="1" applyFill="1" applyBorder="1" applyAlignment="1" applyProtection="1">
      <alignment horizontal="right" vertical="center"/>
      <protection hidden="1"/>
    </xf>
    <xf numFmtId="164" fontId="0" fillId="0" borderId="0" xfId="24" applyNumberFormat="1" applyFont="1" applyFill="1" applyBorder="1" applyAlignment="1" applyProtection="1">
      <alignment vertical="center"/>
      <protection hidden="1"/>
    </xf>
    <xf numFmtId="0" fontId="0" fillId="0" borderId="0" xfId="25" applyFont="1" applyFill="1" applyBorder="1" applyAlignment="1" applyProtection="1">
      <alignment vertical="center" wrapText="1"/>
      <protection hidden="1"/>
    </xf>
    <xf numFmtId="164" fontId="6" fillId="0" borderId="0" xfId="24" applyNumberFormat="1" applyFont="1" applyAlignment="1" applyProtection="1">
      <alignment horizontal="right" vertical="center"/>
      <protection hidden="1"/>
    </xf>
    <xf numFmtId="164" fontId="0" fillId="0" borderId="0" xfId="24" applyNumberFormat="1" applyFont="1" applyAlignment="1" applyProtection="1">
      <alignment vertical="center"/>
      <protection hidden="1"/>
    </xf>
    <xf numFmtId="164" fontId="22" fillId="0" borderId="0" xfId="24" applyNumberFormat="1" applyFont="1" applyAlignment="1" applyProtection="1">
      <alignment horizontal="right" vertical="center"/>
      <protection hidden="1"/>
    </xf>
    <xf numFmtId="165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1" fillId="0" borderId="16" xfId="0" applyFont="1" applyBorder="1" applyAlignment="1" applyProtection="1">
      <alignment/>
      <protection/>
    </xf>
    <xf numFmtId="0" fontId="0" fillId="8" borderId="17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2" fillId="0" borderId="0" xfId="0" applyFont="1" applyBorder="1" applyAlignment="1" applyProtection="1">
      <alignment vertical="center" wrapText="1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34" fillId="8" borderId="17" xfId="0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left"/>
      <protection/>
    </xf>
    <xf numFmtId="3" fontId="0" fillId="0" borderId="19" xfId="0" applyNumberFormat="1" applyFill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0" fontId="14" fillId="0" borderId="21" xfId="0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 applyProtection="1">
      <alignment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3" fontId="0" fillId="0" borderId="20" xfId="0" applyNumberFormat="1" applyBorder="1" applyAlignment="1" applyProtection="1">
      <alignment/>
      <protection locked="0"/>
    </xf>
    <xf numFmtId="0" fontId="14" fillId="0" borderId="22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left"/>
      <protection/>
    </xf>
    <xf numFmtId="0" fontId="33" fillId="0" borderId="25" xfId="0" applyFont="1" applyFill="1" applyBorder="1" applyAlignment="1" applyProtection="1">
      <alignment horizontal="center"/>
      <protection/>
    </xf>
    <xf numFmtId="3" fontId="0" fillId="0" borderId="26" xfId="0" applyNumberForma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/>
    </xf>
    <xf numFmtId="0" fontId="15" fillId="0" borderId="27" xfId="0" applyFont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33" fillId="0" borderId="30" xfId="0" applyFont="1" applyFill="1" applyBorder="1" applyAlignment="1" applyProtection="1">
      <alignment horizontal="center"/>
      <protection/>
    </xf>
    <xf numFmtId="3" fontId="0" fillId="0" borderId="31" xfId="0" applyNumberFormat="1" applyBorder="1" applyAlignment="1" applyProtection="1">
      <alignment/>
      <protection/>
    </xf>
    <xf numFmtId="166" fontId="15" fillId="0" borderId="32" xfId="0" applyNumberFormat="1" applyFont="1" applyFill="1" applyBorder="1" applyAlignment="1" applyProtection="1">
      <alignment vertical="center"/>
      <protection/>
    </xf>
    <xf numFmtId="0" fontId="15" fillId="8" borderId="33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164" fontId="13" fillId="0" borderId="5" xfId="24" applyNumberFormat="1" applyFont="1" applyFill="1" applyBorder="1" applyAlignment="1" applyProtection="1">
      <alignment horizontal="left" vertical="center" wrapText="1"/>
      <protection/>
    </xf>
    <xf numFmtId="164" fontId="13" fillId="0" borderId="0" xfId="24" applyNumberFormat="1" applyFont="1" applyFill="1" applyBorder="1" applyAlignment="1" applyProtection="1">
      <alignment horizontal="left" vertical="center" wrapText="1"/>
      <protection/>
    </xf>
    <xf numFmtId="164" fontId="13" fillId="0" borderId="5" xfId="21" applyNumberFormat="1" applyFont="1" applyFill="1" applyBorder="1" applyAlignment="1" applyProtection="1">
      <alignment horizontal="left" vertical="center" wrapText="1"/>
      <protection/>
    </xf>
    <xf numFmtId="164" fontId="13" fillId="0" borderId="5" xfId="21" applyNumberFormat="1" applyFont="1" applyBorder="1" applyAlignment="1" applyProtection="1">
      <alignment horizontal="left" vertical="center" wrapText="1"/>
      <protection/>
    </xf>
    <xf numFmtId="164" fontId="17" fillId="0" borderId="5" xfId="22" applyNumberFormat="1" applyFont="1" applyFill="1" applyBorder="1" applyAlignment="1" applyProtection="1">
      <alignment horizontal="right"/>
      <protection/>
    </xf>
    <xf numFmtId="164" fontId="17" fillId="0" borderId="8" xfId="22" applyNumberFormat="1" applyFont="1" applyFill="1" applyBorder="1" applyAlignment="1" applyProtection="1">
      <alignment horizontal="right"/>
      <protection/>
    </xf>
    <xf numFmtId="0" fontId="20" fillId="0" borderId="0" xfId="20" applyFont="1" applyBorder="1" applyAlignment="1" applyProtection="1">
      <alignment vertical="center" wrapText="1"/>
      <protection/>
    </xf>
    <xf numFmtId="0" fontId="19" fillId="5" borderId="13" xfId="24" applyNumberFormat="1" applyFont="1" applyFill="1" applyBorder="1" applyAlignment="1" applyProtection="1">
      <alignment horizontal="center" vertical="center" wrapText="1"/>
      <protection/>
    </xf>
    <xf numFmtId="164" fontId="13" fillId="0" borderId="5" xfId="24" applyNumberFormat="1" applyFont="1" applyBorder="1" applyAlignment="1" applyProtection="1">
      <alignment horizontal="left" vertical="center" wrapText="1"/>
      <protection/>
    </xf>
    <xf numFmtId="0" fontId="19" fillId="5" borderId="14" xfId="24" applyNumberFormat="1" applyFont="1" applyFill="1" applyBorder="1" applyAlignment="1" applyProtection="1">
      <alignment horizontal="center" vertical="center" wrapText="1"/>
      <protection/>
    </xf>
    <xf numFmtId="164" fontId="19" fillId="0" borderId="0" xfId="24" applyNumberFormat="1" applyFont="1" applyBorder="1" applyAlignment="1" applyProtection="1">
      <alignment vertical="center" wrapText="1"/>
      <protection/>
    </xf>
    <xf numFmtId="164" fontId="13" fillId="0" borderId="12" xfId="24" applyNumberFormat="1" applyFont="1" applyBorder="1" applyAlignment="1" applyProtection="1">
      <alignment vertical="top" wrapText="1"/>
      <protection locked="0"/>
    </xf>
    <xf numFmtId="0" fontId="17" fillId="0" borderId="0" xfId="25" applyFont="1" applyBorder="1" applyAlignment="1" applyProtection="1">
      <alignment horizontal="center" vertical="center" wrapText="1"/>
      <protection/>
    </xf>
    <xf numFmtId="164" fontId="17" fillId="0" borderId="5" xfId="22" applyNumberFormat="1" applyFont="1" applyFill="1" applyBorder="1" applyAlignment="1" applyProtection="1">
      <alignment horizontal="right" vertical="center" wrapText="1"/>
      <protection/>
    </xf>
    <xf numFmtId="0" fontId="19" fillId="0" borderId="0" xfId="20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28" fillId="0" borderId="34" xfId="0" applyFont="1" applyBorder="1" applyAlignment="1" applyProtection="1">
      <alignment horizontal="left" vertical="center" wrapText="1"/>
      <protection/>
    </xf>
    <xf numFmtId="0" fontId="29" fillId="0" borderId="34" xfId="0" applyFont="1" applyBorder="1" applyAlignment="1" applyProtection="1">
      <alignment wrapText="1"/>
      <protection/>
    </xf>
    <xf numFmtId="0" fontId="12" fillId="0" borderId="34" xfId="0" applyFont="1" applyBorder="1" applyAlignment="1">
      <alignment/>
    </xf>
    <xf numFmtId="0" fontId="30" fillId="0" borderId="16" xfId="0" applyFont="1" applyFill="1" applyBorder="1" applyAlignment="1" applyProtection="1">
      <alignment horizontal="left" vertical="center" wrapText="1"/>
      <protection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 applyProtection="1">
      <alignment horizontal="left"/>
      <protection/>
    </xf>
    <xf numFmtId="0" fontId="14" fillId="0" borderId="35" xfId="0" applyFont="1" applyFill="1" applyBorder="1" applyAlignment="1" applyProtection="1">
      <alignment horizontal="left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5" fillId="0" borderId="37" xfId="0" applyFont="1" applyFill="1" applyBorder="1" applyAlignment="1" applyProtection="1">
      <alignment horizontal="center"/>
      <protection/>
    </xf>
    <xf numFmtId="0" fontId="15" fillId="0" borderId="37" xfId="0" applyFont="1" applyBorder="1" applyAlignment="1" applyProtection="1">
      <alignment horizontal="center"/>
      <protection/>
    </xf>
  </cellXfs>
  <cellStyles count="16">
    <cellStyle name="Normal" xfId="0"/>
    <cellStyle name="Comma" xfId="15"/>
    <cellStyle name="Comma [0]" xfId="16"/>
    <cellStyle name="Normale 2" xfId="17"/>
    <cellStyle name="Normale_ENTI LOCALI  2000" xfId="18"/>
    <cellStyle name="Normale_MINISTERI" xfId="19"/>
    <cellStyle name="Normale_modello si2 raln_MODIFICATO_ALESSIO" xfId="20"/>
    <cellStyle name="Normale_PRINFEL98" xfId="21"/>
    <cellStyle name="Normale_PRINFEL98 2" xfId="22"/>
    <cellStyle name="Normale_PRINFEL98 2 2" xfId="23"/>
    <cellStyle name="Normale_PRINFEL98_modello si2 raln_MODIFICATO_ALESSIO" xfId="24"/>
    <cellStyle name="Normale_Prospetto informativo 2001_modello si2 raln_MODIFICATO_ALESSIO" xfId="25"/>
    <cellStyle name="Percent" xfId="26"/>
    <cellStyle name="Percentuale 2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1"/>
  <sheetViews>
    <sheetView zoomScale="75" zoomScaleNormal="75" workbookViewId="0" topLeftCell="A1">
      <selection activeCell="C16" sqref="C16"/>
    </sheetView>
  </sheetViews>
  <sheetFormatPr defaultColWidth="9.140625" defaultRowHeight="15.75" customHeight="1" zeroHeight="1"/>
  <cols>
    <col min="1" max="1" width="6.57421875" style="22" customWidth="1"/>
    <col min="2" max="7" width="24.7109375" style="23" customWidth="1"/>
    <col min="8" max="8" width="0" style="41" hidden="1" customWidth="1"/>
    <col min="9" max="9" width="0" style="6" hidden="1" customWidth="1"/>
    <col min="10" max="12" width="11.00390625" style="7" customWidth="1"/>
    <col min="13" max="16384" width="0" style="7" hidden="1" customWidth="1"/>
  </cols>
  <sheetData>
    <row r="1" spans="1:8" ht="45" customHeight="1">
      <c r="A1" s="1"/>
      <c r="B1" s="2"/>
      <c r="C1" s="2"/>
      <c r="D1" s="3" t="s">
        <v>0</v>
      </c>
      <c r="E1" s="2"/>
      <c r="F1" s="2"/>
      <c r="G1" s="4"/>
      <c r="H1" s="5" t="s">
        <v>1</v>
      </c>
    </row>
    <row r="2" spans="1:8" ht="23.25">
      <c r="A2" s="8"/>
      <c r="B2" s="9"/>
      <c r="C2" s="10" t="s">
        <v>2</v>
      </c>
      <c r="D2" s="9"/>
      <c r="E2" s="9"/>
      <c r="F2" s="9"/>
      <c r="G2" s="11"/>
      <c r="H2" s="5"/>
    </row>
    <row r="3" spans="1:8" ht="41.25" customHeight="1">
      <c r="A3" s="8"/>
      <c r="B3" s="12" t="s">
        <v>3</v>
      </c>
      <c r="C3" s="13"/>
      <c r="D3" s="9"/>
      <c r="E3" s="9"/>
      <c r="F3" s="9"/>
      <c r="G3" s="11"/>
      <c r="H3" s="5"/>
    </row>
    <row r="4" spans="1:9" s="21" customFormat="1" ht="45" customHeight="1">
      <c r="A4" s="14"/>
      <c r="B4" s="15" t="s">
        <v>4</v>
      </c>
      <c r="C4" s="16"/>
      <c r="D4" s="17"/>
      <c r="E4" s="17"/>
      <c r="F4" s="17"/>
      <c r="G4" s="18"/>
      <c r="H4" s="19"/>
      <c r="I4" s="20"/>
    </row>
    <row r="5" ht="16.5" customHeight="1">
      <c r="H5" s="5"/>
    </row>
    <row r="6" spans="1:8" ht="20.25">
      <c r="A6" s="24"/>
      <c r="B6" s="25"/>
      <c r="C6" s="7"/>
      <c r="D6" s="7"/>
      <c r="E6" s="7"/>
      <c r="F6" s="7"/>
      <c r="H6" s="5"/>
    </row>
    <row r="7" spans="1:9" s="28" customFormat="1" ht="20.25">
      <c r="A7" s="22"/>
      <c r="B7" s="26"/>
      <c r="C7" s="27" t="s">
        <v>81</v>
      </c>
      <c r="E7" s="29"/>
      <c r="F7" s="30"/>
      <c r="G7" s="26"/>
      <c r="H7" s="31"/>
      <c r="I7" s="32"/>
    </row>
    <row r="8" spans="1:9" s="28" customFormat="1" ht="19.5" customHeight="1">
      <c r="A8" s="22"/>
      <c r="B8" s="26"/>
      <c r="C8" s="26"/>
      <c r="D8" s="33"/>
      <c r="F8" s="26"/>
      <c r="G8" s="26"/>
      <c r="H8" s="31"/>
      <c r="I8" s="32"/>
    </row>
    <row r="9" spans="1:9" s="28" customFormat="1" ht="30.75" customHeight="1">
      <c r="A9" s="34"/>
      <c r="B9" s="26"/>
      <c r="C9" s="35" t="s">
        <v>5</v>
      </c>
      <c r="D9" s="35"/>
      <c r="E9" s="36" t="s">
        <v>6</v>
      </c>
      <c r="F9" s="37" t="s">
        <v>7</v>
      </c>
      <c r="G9" s="26"/>
      <c r="H9" s="31"/>
      <c r="I9" s="32"/>
    </row>
    <row r="10" spans="1:9" s="28" customFormat="1" ht="30.75" customHeight="1">
      <c r="A10" s="34"/>
      <c r="B10" s="26"/>
      <c r="C10" s="26"/>
      <c r="D10" s="38"/>
      <c r="E10" s="29"/>
      <c r="F10" s="29"/>
      <c r="G10" s="26"/>
      <c r="H10" s="31"/>
      <c r="I10" s="32"/>
    </row>
    <row r="11" spans="1:7" ht="15.75">
      <c r="A11" s="34"/>
      <c r="B11" s="39" t="s">
        <v>8</v>
      </c>
      <c r="C11" s="40"/>
      <c r="D11" s="40"/>
      <c r="E11" s="40"/>
      <c r="F11" s="40"/>
      <c r="G11" s="40"/>
    </row>
    <row r="12" spans="1:7" ht="18" customHeight="1">
      <c r="A12" s="42"/>
      <c r="B12" s="43"/>
      <c r="C12" s="44"/>
      <c r="D12" s="44"/>
      <c r="E12" s="45" t="s">
        <v>9</v>
      </c>
      <c r="F12" s="46" t="s">
        <v>10</v>
      </c>
      <c r="G12" s="47" t="s">
        <v>11</v>
      </c>
    </row>
    <row r="13" spans="1:9" s="52" customFormat="1" ht="30" customHeight="1">
      <c r="A13" s="48"/>
      <c r="B13" s="320" t="s">
        <v>12</v>
      </c>
      <c r="C13" s="320"/>
      <c r="D13" s="320"/>
      <c r="E13" s="49">
        <v>24</v>
      </c>
      <c r="F13" s="49">
        <v>3</v>
      </c>
      <c r="G13" s="49">
        <v>2009</v>
      </c>
      <c r="H13" s="50"/>
      <c r="I13" s="51"/>
    </row>
    <row r="14" spans="1:9" s="52" customFormat="1" ht="9" customHeight="1">
      <c r="A14" s="48"/>
      <c r="B14" s="53"/>
      <c r="C14" s="53"/>
      <c r="D14" s="53"/>
      <c r="E14" s="53"/>
      <c r="F14" s="53"/>
      <c r="G14" s="54"/>
      <c r="H14" s="50"/>
      <c r="I14" s="51"/>
    </row>
    <row r="15" spans="1:9" s="52" customFormat="1" ht="30" customHeight="1">
      <c r="A15" s="48"/>
      <c r="B15" s="312" t="s">
        <v>13</v>
      </c>
      <c r="C15" s="312"/>
      <c r="D15" s="312"/>
      <c r="E15" s="49">
        <v>24</v>
      </c>
      <c r="F15" s="49">
        <v>3</v>
      </c>
      <c r="G15" s="49">
        <v>2009</v>
      </c>
      <c r="H15" s="50"/>
      <c r="I15" s="51"/>
    </row>
    <row r="16" spans="1:9" s="52" customFormat="1" ht="9" customHeight="1">
      <c r="A16" s="48"/>
      <c r="B16" s="55"/>
      <c r="C16" s="56"/>
      <c r="D16" s="56"/>
      <c r="E16" s="53"/>
      <c r="F16" s="53"/>
      <c r="G16" s="54"/>
      <c r="H16" s="50"/>
      <c r="I16" s="51"/>
    </row>
    <row r="17" spans="1:9" s="52" customFormat="1" ht="30" customHeight="1">
      <c r="A17" s="48"/>
      <c r="B17" s="312" t="s">
        <v>14</v>
      </c>
      <c r="C17" s="312"/>
      <c r="D17" s="312"/>
      <c r="E17" s="49">
        <v>24</v>
      </c>
      <c r="F17" s="49">
        <v>3</v>
      </c>
      <c r="G17" s="49">
        <v>2009</v>
      </c>
      <c r="H17" s="50"/>
      <c r="I17" s="51"/>
    </row>
    <row r="18" spans="1:9" s="52" customFormat="1" ht="9" customHeight="1">
      <c r="A18" s="48"/>
      <c r="B18" s="55"/>
      <c r="C18" s="56"/>
      <c r="D18" s="56"/>
      <c r="E18" s="53"/>
      <c r="F18" s="53"/>
      <c r="G18" s="54"/>
      <c r="H18" s="50"/>
      <c r="I18" s="51"/>
    </row>
    <row r="19" spans="1:7" ht="18" customHeight="1">
      <c r="A19" s="48"/>
      <c r="B19" s="57"/>
      <c r="C19" s="57"/>
      <c r="D19" s="55"/>
      <c r="E19" s="57"/>
      <c r="F19" s="58"/>
      <c r="G19" s="59" t="s">
        <v>15</v>
      </c>
    </row>
    <row r="20" spans="1:9" s="52" customFormat="1" ht="30" customHeight="1">
      <c r="A20" s="60">
        <v>1</v>
      </c>
      <c r="B20" s="312" t="s">
        <v>16</v>
      </c>
      <c r="C20" s="312"/>
      <c r="D20" s="312"/>
      <c r="E20" s="312"/>
      <c r="F20" s="312"/>
      <c r="G20" s="61">
        <v>2009</v>
      </c>
      <c r="H20" s="50"/>
      <c r="I20" s="51"/>
    </row>
    <row r="21" spans="1:9" s="52" customFormat="1" ht="9" customHeight="1">
      <c r="A21" s="60"/>
      <c r="B21" s="56"/>
      <c r="C21" s="56"/>
      <c r="D21" s="56"/>
      <c r="E21" s="56"/>
      <c r="F21" s="62"/>
      <c r="G21" s="63"/>
      <c r="H21" s="50"/>
      <c r="I21" s="51"/>
    </row>
    <row r="22" spans="1:9" s="52" customFormat="1" ht="30" customHeight="1">
      <c r="A22" s="60">
        <v>2</v>
      </c>
      <c r="B22" s="312" t="s">
        <v>17</v>
      </c>
      <c r="C22" s="312"/>
      <c r="D22" s="312"/>
      <c r="E22" s="312"/>
      <c r="F22" s="312"/>
      <c r="G22" s="61"/>
      <c r="H22" s="50"/>
      <c r="I22" s="51"/>
    </row>
    <row r="23" spans="1:9" s="52" customFormat="1" ht="9" customHeight="1">
      <c r="A23" s="48"/>
      <c r="B23" s="56"/>
      <c r="C23" s="56"/>
      <c r="D23" s="56"/>
      <c r="E23" s="56"/>
      <c r="F23" s="62"/>
      <c r="G23" s="63"/>
      <c r="H23" s="50"/>
      <c r="I23" s="51"/>
    </row>
    <row r="24" spans="1:9" s="52" customFormat="1" ht="30" customHeight="1">
      <c r="A24" s="60">
        <v>3</v>
      </c>
      <c r="B24" s="314" t="s">
        <v>18</v>
      </c>
      <c r="C24" s="314"/>
      <c r="D24" s="314"/>
      <c r="E24" s="314"/>
      <c r="F24" s="314"/>
      <c r="G24" s="61"/>
      <c r="H24" s="50"/>
      <c r="I24" s="51"/>
    </row>
    <row r="25" spans="1:9" s="52" customFormat="1" ht="9" customHeight="1">
      <c r="A25" s="48"/>
      <c r="B25" s="64"/>
      <c r="C25" s="65"/>
      <c r="D25" s="65"/>
      <c r="E25" s="65"/>
      <c r="F25" s="66"/>
      <c r="G25" s="54"/>
      <c r="H25" s="50"/>
      <c r="I25" s="51"/>
    </row>
    <row r="26" spans="1:9" s="52" customFormat="1" ht="30" customHeight="1">
      <c r="A26" s="60">
        <v>4</v>
      </c>
      <c r="B26" s="314" t="s">
        <v>19</v>
      </c>
      <c r="C26" s="314"/>
      <c r="D26" s="314"/>
      <c r="E26" s="314"/>
      <c r="F26" s="314"/>
      <c r="G26" s="67">
        <v>0</v>
      </c>
      <c r="H26" s="50"/>
      <c r="I26" s="51"/>
    </row>
    <row r="27" spans="1:9" s="52" customFormat="1" ht="9" customHeight="1">
      <c r="A27" s="48"/>
      <c r="B27" s="64"/>
      <c r="C27" s="68"/>
      <c r="D27" s="68"/>
      <c r="E27" s="68"/>
      <c r="F27" s="68"/>
      <c r="G27" s="69"/>
      <c r="H27" s="50"/>
      <c r="I27" s="51"/>
    </row>
    <row r="28" spans="1:9" s="52" customFormat="1" ht="30" customHeight="1">
      <c r="A28" s="60">
        <v>5</v>
      </c>
      <c r="B28" s="57" t="s">
        <v>20</v>
      </c>
      <c r="C28" s="56"/>
      <c r="D28" s="56"/>
      <c r="E28" s="56"/>
      <c r="F28" s="70"/>
      <c r="G28" s="71"/>
      <c r="H28" s="50"/>
      <c r="I28" s="51"/>
    </row>
    <row r="29" spans="1:9" s="52" customFormat="1" ht="9" customHeight="1">
      <c r="A29" s="48"/>
      <c r="B29" s="56"/>
      <c r="C29" s="56"/>
      <c r="D29" s="56"/>
      <c r="E29" s="56"/>
      <c r="F29" s="72"/>
      <c r="G29" s="73"/>
      <c r="H29" s="50"/>
      <c r="I29" s="51"/>
    </row>
    <row r="30" spans="1:9" s="52" customFormat="1" ht="30" customHeight="1">
      <c r="A30" s="60">
        <v>6</v>
      </c>
      <c r="B30" s="57" t="s">
        <v>20</v>
      </c>
      <c r="C30" s="56"/>
      <c r="D30" s="56"/>
      <c r="E30" s="56"/>
      <c r="F30" s="72"/>
      <c r="G30" s="74"/>
      <c r="H30" s="50"/>
      <c r="I30" s="51"/>
    </row>
    <row r="31" spans="1:9" s="52" customFormat="1" ht="9" customHeight="1">
      <c r="A31" s="48"/>
      <c r="B31" s="56"/>
      <c r="C31" s="56"/>
      <c r="D31" s="56"/>
      <c r="E31" s="56"/>
      <c r="F31" s="72"/>
      <c r="G31" s="73"/>
      <c r="H31" s="50"/>
      <c r="I31" s="51"/>
    </row>
    <row r="32" spans="1:9" s="52" customFormat="1" ht="30" customHeight="1">
      <c r="A32" s="60">
        <v>7</v>
      </c>
      <c r="B32" s="57" t="s">
        <v>20</v>
      </c>
      <c r="C32" s="56"/>
      <c r="D32" s="56"/>
      <c r="E32" s="56"/>
      <c r="F32" s="72"/>
      <c r="G32" s="74"/>
      <c r="H32" s="50"/>
      <c r="I32" s="51"/>
    </row>
    <row r="33" spans="1:9" s="52" customFormat="1" ht="9" customHeight="1">
      <c r="A33" s="48"/>
      <c r="B33" s="56"/>
      <c r="C33" s="56"/>
      <c r="D33" s="56"/>
      <c r="E33" s="56"/>
      <c r="F33" s="72"/>
      <c r="G33" s="73"/>
      <c r="H33" s="50"/>
      <c r="I33" s="51"/>
    </row>
    <row r="34" spans="1:9" s="52" customFormat="1" ht="30" customHeight="1">
      <c r="A34" s="60">
        <v>8</v>
      </c>
      <c r="B34" s="57" t="s">
        <v>20</v>
      </c>
      <c r="C34" s="56"/>
      <c r="D34" s="56"/>
      <c r="E34" s="56"/>
      <c r="F34" s="72"/>
      <c r="G34" s="74"/>
      <c r="H34" s="50"/>
      <c r="I34" s="51"/>
    </row>
    <row r="35" spans="1:9" s="52" customFormat="1" ht="9" customHeight="1">
      <c r="A35" s="75"/>
      <c r="B35" s="76"/>
      <c r="C35" s="76"/>
      <c r="D35" s="76"/>
      <c r="E35" s="76"/>
      <c r="F35" s="77"/>
      <c r="G35" s="78"/>
      <c r="H35" s="50"/>
      <c r="I35" s="51"/>
    </row>
    <row r="36" spans="1:9" s="52" customFormat="1" ht="18" customHeight="1">
      <c r="A36" s="79"/>
      <c r="B36" s="80"/>
      <c r="C36" s="80"/>
      <c r="D36" s="80"/>
      <c r="E36" s="80"/>
      <c r="F36" s="62"/>
      <c r="G36" s="62"/>
      <c r="H36" s="50"/>
      <c r="I36" s="51"/>
    </row>
    <row r="37" spans="2:7" ht="18" customHeight="1">
      <c r="B37" s="39" t="s">
        <v>21</v>
      </c>
      <c r="C37" s="40"/>
      <c r="D37" s="40"/>
      <c r="E37" s="40"/>
      <c r="F37" s="40"/>
      <c r="G37" s="40"/>
    </row>
    <row r="38" spans="1:7" ht="18" customHeight="1">
      <c r="A38" s="42"/>
      <c r="B38" s="81"/>
      <c r="C38" s="82"/>
      <c r="D38" s="82"/>
      <c r="E38" s="82"/>
      <c r="F38" s="82"/>
      <c r="G38" s="59" t="s">
        <v>15</v>
      </c>
    </row>
    <row r="39" spans="1:7" ht="30" customHeight="1">
      <c r="A39" s="60">
        <v>9</v>
      </c>
      <c r="B39" s="57" t="s">
        <v>20</v>
      </c>
      <c r="C39" s="83"/>
      <c r="D39" s="83"/>
      <c r="E39" s="83"/>
      <c r="F39" s="83"/>
      <c r="G39" s="74"/>
    </row>
    <row r="40" spans="1:7" ht="9" customHeight="1">
      <c r="A40" s="60"/>
      <c r="B40" s="84"/>
      <c r="C40" s="83"/>
      <c r="D40" s="83"/>
      <c r="E40" s="83"/>
      <c r="F40" s="83"/>
      <c r="G40" s="73"/>
    </row>
    <row r="41" spans="1:7" ht="30" customHeight="1">
      <c r="A41" s="60">
        <v>10</v>
      </c>
      <c r="B41" s="57" t="s">
        <v>20</v>
      </c>
      <c r="C41" s="83"/>
      <c r="D41" s="83"/>
      <c r="E41" s="83"/>
      <c r="F41" s="83"/>
      <c r="G41" s="74"/>
    </row>
    <row r="42" spans="1:7" ht="9" customHeight="1">
      <c r="A42" s="60"/>
      <c r="B42" s="84"/>
      <c r="C42" s="83"/>
      <c r="D42" s="83"/>
      <c r="E42" s="83"/>
      <c r="F42" s="83"/>
      <c r="G42" s="73"/>
    </row>
    <row r="43" spans="1:7" ht="30" customHeight="1">
      <c r="A43" s="60">
        <v>11</v>
      </c>
      <c r="B43" s="57" t="s">
        <v>20</v>
      </c>
      <c r="C43" s="83"/>
      <c r="D43" s="83"/>
      <c r="E43" s="83"/>
      <c r="F43" s="83"/>
      <c r="G43" s="74"/>
    </row>
    <row r="44" spans="1:7" ht="9" customHeight="1">
      <c r="A44" s="60"/>
      <c r="B44" s="84"/>
      <c r="C44" s="83"/>
      <c r="D44" s="83"/>
      <c r="E44" s="83"/>
      <c r="F44" s="83"/>
      <c r="G44" s="73"/>
    </row>
    <row r="45" spans="1:7" ht="30" customHeight="1">
      <c r="A45" s="60">
        <v>12</v>
      </c>
      <c r="B45" s="57" t="s">
        <v>20</v>
      </c>
      <c r="C45" s="83"/>
      <c r="D45" s="83"/>
      <c r="E45" s="83"/>
      <c r="F45" s="83"/>
      <c r="G45" s="74"/>
    </row>
    <row r="46" spans="1:7" ht="9" customHeight="1">
      <c r="A46" s="60"/>
      <c r="B46" s="84"/>
      <c r="C46" s="83"/>
      <c r="D46" s="83"/>
      <c r="E46" s="83"/>
      <c r="F46" s="83"/>
      <c r="G46" s="85"/>
    </row>
    <row r="47" spans="1:7" ht="18" customHeight="1">
      <c r="A47" s="60"/>
      <c r="B47" s="86"/>
      <c r="C47" s="86"/>
      <c r="D47" s="87"/>
      <c r="E47" s="87"/>
      <c r="F47" s="88" t="s">
        <v>22</v>
      </c>
      <c r="G47" s="89" t="s">
        <v>23</v>
      </c>
    </row>
    <row r="48" spans="1:9" ht="30" customHeight="1">
      <c r="A48" s="60">
        <v>13</v>
      </c>
      <c r="B48" s="57" t="s">
        <v>24</v>
      </c>
      <c r="C48" s="72"/>
      <c r="D48" s="72"/>
      <c r="E48" s="90"/>
      <c r="F48" s="91" t="s">
        <v>25</v>
      </c>
      <c r="G48" s="92"/>
      <c r="H48" s="41">
        <v>1</v>
      </c>
      <c r="I48" s="6" t="s">
        <v>26</v>
      </c>
    </row>
    <row r="49" spans="1:7" ht="9" customHeight="1">
      <c r="A49" s="48"/>
      <c r="B49" s="93"/>
      <c r="C49" s="94"/>
      <c r="D49" s="90"/>
      <c r="E49" s="90"/>
      <c r="F49" s="90"/>
      <c r="G49" s="95"/>
    </row>
    <row r="50" spans="1:7" ht="30" customHeight="1">
      <c r="A50" s="60">
        <v>14</v>
      </c>
      <c r="B50" s="57" t="s">
        <v>20</v>
      </c>
      <c r="C50" s="72"/>
      <c r="D50" s="72"/>
      <c r="E50" s="72"/>
      <c r="F50" s="96"/>
      <c r="G50" s="96"/>
    </row>
    <row r="51" spans="1:7" ht="9" customHeight="1">
      <c r="A51" s="48"/>
      <c r="B51" s="55"/>
      <c r="C51" s="72"/>
      <c r="D51" s="72"/>
      <c r="E51" s="72"/>
      <c r="F51" s="62"/>
      <c r="G51" s="63"/>
    </row>
    <row r="52" spans="1:7" ht="30" customHeight="1">
      <c r="A52" s="60">
        <v>15</v>
      </c>
      <c r="B52" s="57" t="s">
        <v>20</v>
      </c>
      <c r="C52" s="97"/>
      <c r="D52" s="97"/>
      <c r="E52" s="97"/>
      <c r="F52" s="96"/>
      <c r="G52" s="96"/>
    </row>
    <row r="53" spans="1:7" ht="9" customHeight="1">
      <c r="A53" s="48"/>
      <c r="B53" s="55"/>
      <c r="C53" s="97"/>
      <c r="D53" s="97"/>
      <c r="E53" s="97"/>
      <c r="F53" s="98"/>
      <c r="G53" s="99"/>
    </row>
    <row r="54" spans="1:7" ht="30" customHeight="1">
      <c r="A54" s="60">
        <v>16</v>
      </c>
      <c r="B54" s="57" t="s">
        <v>20</v>
      </c>
      <c r="C54" s="97"/>
      <c r="D54" s="97"/>
      <c r="E54" s="97"/>
      <c r="F54" s="100"/>
      <c r="G54" s="100"/>
    </row>
    <row r="55" spans="1:7" ht="9" customHeight="1">
      <c r="A55" s="48"/>
      <c r="B55" s="101"/>
      <c r="C55" s="97"/>
      <c r="D55" s="97"/>
      <c r="E55" s="97"/>
      <c r="F55" s="62"/>
      <c r="G55" s="63"/>
    </row>
    <row r="56" spans="1:7" ht="30" customHeight="1">
      <c r="A56" s="60">
        <v>17</v>
      </c>
      <c r="B56" s="315" t="s">
        <v>27</v>
      </c>
      <c r="C56" s="315"/>
      <c r="D56" s="315"/>
      <c r="E56" s="315"/>
      <c r="F56" s="88" t="s">
        <v>28</v>
      </c>
      <c r="G56" s="89" t="s">
        <v>29</v>
      </c>
    </row>
    <row r="57" spans="1:7" ht="30" customHeight="1">
      <c r="A57" s="60"/>
      <c r="B57" s="102"/>
      <c r="C57" s="103"/>
      <c r="D57" s="104"/>
      <c r="E57" s="105"/>
      <c r="F57" s="106">
        <v>17</v>
      </c>
      <c r="G57" s="106">
        <v>44140</v>
      </c>
    </row>
    <row r="58" spans="1:7" ht="9" customHeight="1">
      <c r="A58" s="60"/>
      <c r="B58" s="87"/>
      <c r="C58" s="87"/>
      <c r="D58" s="87"/>
      <c r="E58" s="87"/>
      <c r="F58" s="53"/>
      <c r="G58" s="54"/>
    </row>
    <row r="59" spans="1:9" s="52" customFormat="1" ht="30" customHeight="1">
      <c r="A59" s="60"/>
      <c r="B59" s="313"/>
      <c r="C59" s="313"/>
      <c r="D59" s="313"/>
      <c r="E59" s="87"/>
      <c r="F59" s="106">
        <v>34</v>
      </c>
      <c r="G59" s="106">
        <v>37871</v>
      </c>
      <c r="H59" s="50"/>
      <c r="I59" s="51"/>
    </row>
    <row r="60" spans="1:9" s="52" customFormat="1" ht="9" customHeight="1">
      <c r="A60" s="60"/>
      <c r="B60" s="107"/>
      <c r="C60" s="86"/>
      <c r="D60" s="87"/>
      <c r="E60" s="101"/>
      <c r="F60" s="83"/>
      <c r="G60" s="108"/>
      <c r="H60" s="50"/>
      <c r="I60" s="51"/>
    </row>
    <row r="61" spans="1:9" s="52" customFormat="1" ht="30" customHeight="1">
      <c r="A61" s="60"/>
      <c r="B61" s="107"/>
      <c r="C61" s="86"/>
      <c r="D61" s="87"/>
      <c r="E61" s="101"/>
      <c r="F61" s="106">
        <v>25</v>
      </c>
      <c r="G61" s="106">
        <v>26004</v>
      </c>
      <c r="H61" s="50"/>
      <c r="I61" s="51"/>
    </row>
    <row r="62" spans="1:9" s="52" customFormat="1" ht="9" customHeight="1">
      <c r="A62" s="60"/>
      <c r="B62" s="107"/>
      <c r="C62" s="86"/>
      <c r="D62" s="87"/>
      <c r="E62" s="87"/>
      <c r="F62" s="83"/>
      <c r="G62" s="109"/>
      <c r="H62" s="50"/>
      <c r="I62" s="51"/>
    </row>
    <row r="63" spans="1:9" s="52" customFormat="1" ht="30" customHeight="1">
      <c r="A63" s="110"/>
      <c r="B63" s="111"/>
      <c r="C63" s="112"/>
      <c r="D63" s="113"/>
      <c r="E63" s="113"/>
      <c r="F63" s="106">
        <v>2</v>
      </c>
      <c r="G63" s="106">
        <v>18303</v>
      </c>
      <c r="H63" s="50"/>
      <c r="I63" s="51"/>
    </row>
    <row r="64" spans="1:9" s="52" customFormat="1" ht="18" customHeight="1">
      <c r="A64" s="34"/>
      <c r="B64" s="101"/>
      <c r="C64" s="86"/>
      <c r="D64" s="87"/>
      <c r="E64" s="87"/>
      <c r="F64" s="58"/>
      <c r="G64" s="58"/>
      <c r="H64" s="50"/>
      <c r="I64" s="51"/>
    </row>
    <row r="65" spans="1:9" s="52" customFormat="1" ht="18" customHeight="1">
      <c r="A65" s="22"/>
      <c r="B65" s="114" t="s">
        <v>30</v>
      </c>
      <c r="C65" s="115"/>
      <c r="D65" s="23"/>
      <c r="E65" s="23"/>
      <c r="F65" s="40"/>
      <c r="G65" s="40"/>
      <c r="H65" s="50"/>
      <c r="I65" s="51"/>
    </row>
    <row r="66" spans="1:9" s="52" customFormat="1" ht="18" customHeight="1">
      <c r="A66" s="42"/>
      <c r="B66" s="116"/>
      <c r="C66" s="116"/>
      <c r="D66" s="44"/>
      <c r="E66" s="44"/>
      <c r="F66" s="88" t="s">
        <v>22</v>
      </c>
      <c r="G66" s="89" t="s">
        <v>23</v>
      </c>
      <c r="H66" s="50"/>
      <c r="I66" s="51"/>
    </row>
    <row r="67" spans="1:9" s="118" customFormat="1" ht="30" customHeight="1">
      <c r="A67" s="60">
        <v>18</v>
      </c>
      <c r="B67" s="312" t="s">
        <v>31</v>
      </c>
      <c r="C67" s="312"/>
      <c r="D67" s="312"/>
      <c r="E67" s="312"/>
      <c r="F67" s="91" t="s">
        <v>25</v>
      </c>
      <c r="G67" s="92"/>
      <c r="H67" s="117">
        <v>1</v>
      </c>
      <c r="I67" s="6" t="s">
        <v>26</v>
      </c>
    </row>
    <row r="68" spans="1:9" s="118" customFormat="1" ht="9" customHeight="1">
      <c r="A68" s="48"/>
      <c r="B68" s="55"/>
      <c r="C68" s="57"/>
      <c r="D68" s="57"/>
      <c r="E68" s="72"/>
      <c r="F68" s="62"/>
      <c r="G68" s="63"/>
      <c r="H68" s="117"/>
      <c r="I68" s="119"/>
    </row>
    <row r="69" spans="1:12" s="118" customFormat="1" ht="30" customHeight="1">
      <c r="A69" s="60">
        <v>19</v>
      </c>
      <c r="B69" s="312" t="s">
        <v>32</v>
      </c>
      <c r="C69" s="312"/>
      <c r="D69" s="312"/>
      <c r="E69" s="312"/>
      <c r="F69" s="91" t="s">
        <v>25</v>
      </c>
      <c r="G69" s="120"/>
      <c r="H69" s="117">
        <v>1</v>
      </c>
      <c r="I69" s="6" t="s">
        <v>26</v>
      </c>
      <c r="J69" s="324" t="str">
        <f>IF((G76+G78+G80)&gt;0,"Grado di differenziazione dei premi di risultato regolati dall'accordo annuale sul fondo 2009 (le percentuali vanno calcolate con riferimento al totale dei dipendenti dell'Area / Categoria / Fascia al 31/12 dell'anno precedente):","")</f>
        <v>Grado di differenziazione dei premi di risultato regolati dall'accordo annuale sul fondo 2009 (le percentuali vanno calcolate con riferimento al totale dei dipendenti dell'Area / Categoria / Fascia al 31/12 dell'anno precedente):</v>
      </c>
      <c r="K69" s="324"/>
      <c r="L69" s="324"/>
    </row>
    <row r="70" spans="1:12" s="124" customFormat="1" ht="9" customHeight="1">
      <c r="A70" s="60"/>
      <c r="B70" s="56"/>
      <c r="C70" s="56"/>
      <c r="D70" s="56"/>
      <c r="E70" s="57"/>
      <c r="F70" s="58"/>
      <c r="G70" s="121"/>
      <c r="H70" s="122"/>
      <c r="I70" s="123"/>
      <c r="J70" s="324"/>
      <c r="K70" s="324"/>
      <c r="L70" s="324"/>
    </row>
    <row r="71" spans="1:12" s="124" customFormat="1" ht="30" customHeight="1">
      <c r="A71" s="60">
        <v>20</v>
      </c>
      <c r="B71" s="312" t="s">
        <v>33</v>
      </c>
      <c r="C71" s="312"/>
      <c r="D71" s="312"/>
      <c r="E71" s="312"/>
      <c r="F71" s="91" t="s">
        <v>25</v>
      </c>
      <c r="G71" s="120"/>
      <c r="H71" s="122">
        <v>1</v>
      </c>
      <c r="I71" s="6" t="s">
        <v>26</v>
      </c>
      <c r="J71" s="324"/>
      <c r="K71" s="324"/>
      <c r="L71" s="324"/>
    </row>
    <row r="72" spans="1:12" s="124" customFormat="1" ht="9" customHeight="1">
      <c r="A72" s="60"/>
      <c r="B72" s="56"/>
      <c r="C72" s="56"/>
      <c r="D72" s="56"/>
      <c r="E72" s="57"/>
      <c r="F72" s="58"/>
      <c r="G72" s="121"/>
      <c r="H72" s="122"/>
      <c r="I72" s="123"/>
      <c r="J72" s="324"/>
      <c r="K72" s="324"/>
      <c r="L72" s="324"/>
    </row>
    <row r="73" spans="1:12" s="124" customFormat="1" ht="30" customHeight="1">
      <c r="A73" s="60">
        <v>21</v>
      </c>
      <c r="B73" s="312" t="s">
        <v>34</v>
      </c>
      <c r="C73" s="312"/>
      <c r="D73" s="312"/>
      <c r="E73" s="312"/>
      <c r="F73" s="120"/>
      <c r="G73" s="91" t="s">
        <v>25</v>
      </c>
      <c r="H73" s="122">
        <v>2</v>
      </c>
      <c r="I73" s="6" t="s">
        <v>35</v>
      </c>
      <c r="J73" s="324"/>
      <c r="K73" s="324"/>
      <c r="L73" s="324"/>
    </row>
    <row r="74" spans="1:12" s="124" customFormat="1" ht="9" customHeight="1">
      <c r="A74" s="60"/>
      <c r="B74" s="56"/>
      <c r="C74" s="56"/>
      <c r="D74" s="56"/>
      <c r="E74" s="57"/>
      <c r="F74" s="58"/>
      <c r="G74" s="121"/>
      <c r="H74" s="125"/>
      <c r="I74" s="126"/>
      <c r="J74" s="324"/>
      <c r="K74" s="324"/>
      <c r="L74" s="324"/>
    </row>
    <row r="75" spans="1:12" s="124" customFormat="1" ht="18" customHeight="1">
      <c r="A75" s="48"/>
      <c r="B75" s="57"/>
      <c r="C75" s="57"/>
      <c r="D75" s="55"/>
      <c r="E75" s="56"/>
      <c r="F75" s="58"/>
      <c r="G75" s="59" t="s">
        <v>15</v>
      </c>
      <c r="H75" s="125"/>
      <c r="I75" s="126"/>
      <c r="J75" s="324"/>
      <c r="K75" s="324"/>
      <c r="L75" s="324"/>
    </row>
    <row r="76" spans="1:12" s="124" customFormat="1" ht="30" customHeight="1">
      <c r="A76" s="60">
        <v>22</v>
      </c>
      <c r="B76" s="312" t="s">
        <v>36</v>
      </c>
      <c r="C76" s="312"/>
      <c r="D76" s="312"/>
      <c r="E76" s="312"/>
      <c r="F76" s="312"/>
      <c r="G76" s="61">
        <v>68</v>
      </c>
      <c r="H76" s="125"/>
      <c r="I76" s="126"/>
      <c r="J76" s="127" t="str">
        <f>IF((G76+G78+G80)&gt;0,"==&gt; ","")</f>
        <v>==&gt; </v>
      </c>
      <c r="K76" s="127" t="str">
        <f>IF((G76+G78+G80)&gt;0,(ROUND(G76/(G76+G78+G80)*100,2)&amp;"%"),"")</f>
        <v>87,18%</v>
      </c>
      <c r="L76" s="128"/>
    </row>
    <row r="77" spans="1:12" s="124" customFormat="1" ht="9" customHeight="1">
      <c r="A77" s="48"/>
      <c r="B77" s="56"/>
      <c r="C77" s="56"/>
      <c r="D77" s="56"/>
      <c r="E77" s="56"/>
      <c r="F77" s="129"/>
      <c r="G77" s="63"/>
      <c r="H77" s="125"/>
      <c r="I77" s="126"/>
      <c r="J77" s="128"/>
      <c r="K77" s="128"/>
      <c r="L77" s="128"/>
    </row>
    <row r="78" spans="1:12" s="124" customFormat="1" ht="30" customHeight="1">
      <c r="A78" s="60">
        <v>23</v>
      </c>
      <c r="B78" s="312" t="s">
        <v>37</v>
      </c>
      <c r="C78" s="312"/>
      <c r="D78" s="312"/>
      <c r="E78" s="312"/>
      <c r="F78" s="312"/>
      <c r="G78" s="61">
        <v>10</v>
      </c>
      <c r="H78" s="125"/>
      <c r="I78" s="6"/>
      <c r="J78" s="127" t="str">
        <f>IF((G76+G78+G80)&gt;0,"==&gt; ","")</f>
        <v>==&gt; </v>
      </c>
      <c r="K78" s="127" t="str">
        <f>IF((G76+G78+G80)&gt;0,(ROUND(G78/(G76+G78+G80)*100,2)&amp;"%"),"")</f>
        <v>12,82%</v>
      </c>
      <c r="L78" s="128"/>
    </row>
    <row r="79" spans="1:12" s="101" customFormat="1" ht="9" customHeight="1">
      <c r="A79" s="48"/>
      <c r="B79" s="56"/>
      <c r="C79" s="56"/>
      <c r="D79" s="56"/>
      <c r="E79" s="56"/>
      <c r="F79" s="129"/>
      <c r="G79" s="54"/>
      <c r="H79" s="122"/>
      <c r="I79" s="123"/>
      <c r="J79" s="128"/>
      <c r="K79" s="128"/>
      <c r="L79" s="128"/>
    </row>
    <row r="80" spans="1:12" s="101" customFormat="1" ht="30" customHeight="1">
      <c r="A80" s="60">
        <v>24</v>
      </c>
      <c r="B80" s="312" t="s">
        <v>38</v>
      </c>
      <c r="C80" s="312"/>
      <c r="D80" s="312"/>
      <c r="E80" s="312"/>
      <c r="F80" s="312"/>
      <c r="G80" s="61">
        <v>0</v>
      </c>
      <c r="H80" s="122"/>
      <c r="I80" s="6"/>
      <c r="J80" s="127" t="str">
        <f>IF((G76+G78+G80)&gt;0,"==&gt; ","")</f>
        <v>==&gt; </v>
      </c>
      <c r="K80" s="127" t="str">
        <f>IF((G76+G78+G80)&gt;0,(ROUND(G80/(G76+G78+G80)*100,2)&amp;"%"),"")</f>
        <v>0%</v>
      </c>
      <c r="L80" s="128"/>
    </row>
    <row r="81" spans="1:12" s="101" customFormat="1" ht="9" customHeight="1">
      <c r="A81" s="48"/>
      <c r="B81" s="56"/>
      <c r="C81" s="56"/>
      <c r="D81" s="56"/>
      <c r="E81" s="56"/>
      <c r="F81" s="62"/>
      <c r="G81" s="63"/>
      <c r="H81" s="122"/>
      <c r="I81" s="123"/>
      <c r="J81" s="130"/>
      <c r="K81" s="130"/>
      <c r="L81" s="130"/>
    </row>
    <row r="82" spans="1:9" s="101" customFormat="1" ht="30" customHeight="1">
      <c r="A82" s="60">
        <v>25</v>
      </c>
      <c r="B82" s="57" t="s">
        <v>39</v>
      </c>
      <c r="C82" s="56"/>
      <c r="D82" s="56"/>
      <c r="E82" s="56"/>
      <c r="F82" s="70"/>
      <c r="G82" s="100"/>
      <c r="H82" s="122"/>
      <c r="I82" s="122"/>
    </row>
    <row r="83" spans="1:9" s="101" customFormat="1" ht="9" customHeight="1">
      <c r="A83" s="48"/>
      <c r="B83" s="56"/>
      <c r="C83" s="56"/>
      <c r="D83" s="56"/>
      <c r="E83" s="56"/>
      <c r="F83" s="72"/>
      <c r="G83" s="69"/>
      <c r="H83" s="122"/>
      <c r="I83" s="122"/>
    </row>
    <row r="84" spans="1:9" s="101" customFormat="1" ht="30" customHeight="1">
      <c r="A84" s="60">
        <v>26</v>
      </c>
      <c r="B84" s="57" t="s">
        <v>39</v>
      </c>
      <c r="C84" s="56"/>
      <c r="D84" s="56"/>
      <c r="E84" s="56"/>
      <c r="F84" s="72"/>
      <c r="G84" s="100"/>
      <c r="H84" s="122"/>
      <c r="I84" s="122"/>
    </row>
    <row r="85" spans="1:9" s="101" customFormat="1" ht="9" customHeight="1">
      <c r="A85" s="48"/>
      <c r="B85" s="56"/>
      <c r="C85" s="56"/>
      <c r="D85" s="56"/>
      <c r="E85" s="56"/>
      <c r="F85" s="72"/>
      <c r="G85" s="78"/>
      <c r="H85" s="122"/>
      <c r="I85" s="122"/>
    </row>
    <row r="86" spans="1:9" s="101" customFormat="1" ht="30" customHeight="1">
      <c r="A86" s="60">
        <v>27</v>
      </c>
      <c r="B86" s="57" t="s">
        <v>39</v>
      </c>
      <c r="C86" s="56"/>
      <c r="D86" s="56"/>
      <c r="E86" s="56"/>
      <c r="F86" s="72"/>
      <c r="G86" s="100"/>
      <c r="H86" s="122"/>
      <c r="I86" s="122"/>
    </row>
    <row r="87" spans="1:9" s="101" customFormat="1" ht="9" customHeight="1">
      <c r="A87" s="75"/>
      <c r="B87" s="76"/>
      <c r="C87" s="76"/>
      <c r="D87" s="76"/>
      <c r="E87" s="76"/>
      <c r="F87" s="77"/>
      <c r="G87" s="131"/>
      <c r="H87" s="132"/>
      <c r="I87" s="123"/>
    </row>
    <row r="88" spans="1:9" s="101" customFormat="1" ht="12.75" customHeight="1" hidden="1">
      <c r="A88" s="48"/>
      <c r="B88" s="56"/>
      <c r="C88" s="56"/>
      <c r="D88" s="56"/>
      <c r="E88" s="56"/>
      <c r="F88" s="72"/>
      <c r="G88" s="133"/>
      <c r="H88" s="134"/>
      <c r="I88" s="123"/>
    </row>
    <row r="89" spans="1:7" ht="12.75" customHeight="1" hidden="1">
      <c r="A89" s="42"/>
      <c r="B89" s="81" t="s">
        <v>40</v>
      </c>
      <c r="C89" s="116"/>
      <c r="D89" s="44"/>
      <c r="E89" s="44"/>
      <c r="F89" s="135"/>
      <c r="G89" s="136"/>
    </row>
    <row r="90" spans="1:9" s="138" customFormat="1" ht="12.75" customHeight="1" hidden="1">
      <c r="A90" s="42"/>
      <c r="B90" s="116"/>
      <c r="C90" s="116"/>
      <c r="D90" s="44"/>
      <c r="E90" s="44"/>
      <c r="F90" s="88" t="s">
        <v>22</v>
      </c>
      <c r="G90" s="89" t="s">
        <v>23</v>
      </c>
      <c r="H90" s="137"/>
      <c r="I90" s="137"/>
    </row>
    <row r="91" spans="1:9" s="138" customFormat="1" ht="12.75" customHeight="1" hidden="1">
      <c r="A91" s="48">
        <v>51</v>
      </c>
      <c r="B91" s="56" t="s">
        <v>41</v>
      </c>
      <c r="C91" s="72"/>
      <c r="D91" s="72"/>
      <c r="E91" s="90"/>
      <c r="F91" s="92"/>
      <c r="G91" s="92"/>
      <c r="H91" s="137">
        <v>0</v>
      </c>
      <c r="I91" s="6" t="s">
        <v>42</v>
      </c>
    </row>
    <row r="92" spans="1:9" s="138" customFormat="1" ht="12.75" customHeight="1" hidden="1">
      <c r="A92" s="48"/>
      <c r="B92" s="139" t="s">
        <v>43</v>
      </c>
      <c r="C92" s="94"/>
      <c r="D92" s="90"/>
      <c r="E92" s="90"/>
      <c r="F92" s="90"/>
      <c r="G92" s="95"/>
      <c r="H92" s="137"/>
      <c r="I92" s="137"/>
    </row>
    <row r="93" spans="1:9" s="138" customFormat="1" ht="12.75" customHeight="1" hidden="1">
      <c r="A93" s="48">
        <v>52</v>
      </c>
      <c r="B93" s="139" t="s">
        <v>20</v>
      </c>
      <c r="C93" s="94"/>
      <c r="D93" s="90"/>
      <c r="E93" s="90"/>
      <c r="F93" s="140"/>
      <c r="G93" s="140"/>
      <c r="H93" s="137"/>
      <c r="I93" s="137"/>
    </row>
    <row r="94" spans="1:9" s="138" customFormat="1" ht="12.75" customHeight="1" hidden="1">
      <c r="A94" s="48"/>
      <c r="B94" s="139"/>
      <c r="C94" s="94"/>
      <c r="D94" s="90"/>
      <c r="E94" s="90"/>
      <c r="F94" s="90"/>
      <c r="G94" s="95"/>
      <c r="H94" s="137"/>
      <c r="I94" s="137"/>
    </row>
    <row r="95" spans="1:9" s="138" customFormat="1" ht="12.75" customHeight="1" hidden="1">
      <c r="A95" s="48">
        <v>53</v>
      </c>
      <c r="B95" s="139" t="s">
        <v>20</v>
      </c>
      <c r="C95" s="94"/>
      <c r="D95" s="90"/>
      <c r="E95" s="90"/>
      <c r="F95" s="140"/>
      <c r="G95" s="140"/>
      <c r="H95" s="137"/>
      <c r="I95" s="137"/>
    </row>
    <row r="96" spans="1:9" s="138" customFormat="1" ht="12.75" customHeight="1" hidden="1">
      <c r="A96" s="48"/>
      <c r="B96" s="139"/>
      <c r="C96" s="94"/>
      <c r="D96" s="90"/>
      <c r="E96" s="90"/>
      <c r="F96" s="90"/>
      <c r="G96" s="95"/>
      <c r="H96" s="137"/>
      <c r="I96" s="137"/>
    </row>
    <row r="97" spans="1:9" s="138" customFormat="1" ht="12.75" customHeight="1" hidden="1">
      <c r="A97" s="141">
        <v>54</v>
      </c>
      <c r="B97" s="142" t="s">
        <v>168</v>
      </c>
      <c r="C97" s="143"/>
      <c r="D97" s="144"/>
      <c r="E97" s="144"/>
      <c r="F97" s="144"/>
      <c r="G97" s="59" t="s">
        <v>15</v>
      </c>
      <c r="H97" s="137"/>
      <c r="I97" s="137"/>
    </row>
    <row r="98" spans="1:9" s="138" customFormat="1" ht="12.75" customHeight="1" hidden="1">
      <c r="A98" s="145"/>
      <c r="B98" s="144"/>
      <c r="C98" s="146"/>
      <c r="D98" s="144"/>
      <c r="E98" s="144">
        <v>55</v>
      </c>
      <c r="F98" s="146" t="s">
        <v>44</v>
      </c>
      <c r="G98" s="147"/>
      <c r="H98" s="137"/>
      <c r="I98" s="137"/>
    </row>
    <row r="99" spans="1:9" s="138" customFormat="1" ht="12.75" customHeight="1" hidden="1">
      <c r="A99" s="145"/>
      <c r="B99" s="144"/>
      <c r="C99" s="148"/>
      <c r="D99" s="144"/>
      <c r="E99" s="144">
        <v>56</v>
      </c>
      <c r="F99" s="149" t="s">
        <v>45</v>
      </c>
      <c r="G99" s="147"/>
      <c r="H99" s="137"/>
      <c r="I99" s="137"/>
    </row>
    <row r="100" spans="1:9" s="138" customFormat="1" ht="12.75" customHeight="1" hidden="1">
      <c r="A100" s="145"/>
      <c r="B100" s="144"/>
      <c r="C100" s="148"/>
      <c r="D100" s="144"/>
      <c r="E100" s="144">
        <v>57</v>
      </c>
      <c r="F100" s="148" t="s">
        <v>46</v>
      </c>
      <c r="G100" s="147"/>
      <c r="H100" s="137"/>
      <c r="I100" s="137"/>
    </row>
    <row r="101" spans="1:9" s="151" customFormat="1" ht="12.75" customHeight="1" hidden="1">
      <c r="A101" s="145"/>
      <c r="B101" s="144"/>
      <c r="C101" s="148"/>
      <c r="D101" s="144"/>
      <c r="E101" s="144">
        <v>58</v>
      </c>
      <c r="F101" s="148" t="s">
        <v>47</v>
      </c>
      <c r="G101" s="147"/>
      <c r="H101" s="150"/>
      <c r="I101" s="150"/>
    </row>
    <row r="102" spans="1:9" s="138" customFormat="1" ht="12.75" customHeight="1" hidden="1">
      <c r="A102" s="145"/>
      <c r="B102" s="144"/>
      <c r="C102" s="146"/>
      <c r="D102" s="144"/>
      <c r="E102" s="144">
        <v>59</v>
      </c>
      <c r="F102" s="146" t="s">
        <v>48</v>
      </c>
      <c r="G102" s="147"/>
      <c r="H102" s="152"/>
      <c r="I102" s="137"/>
    </row>
    <row r="103" spans="1:12" s="138" customFormat="1" ht="12.75" customHeight="1" hidden="1">
      <c r="A103" s="145"/>
      <c r="B103" s="144"/>
      <c r="C103" s="153"/>
      <c r="D103" s="144"/>
      <c r="E103" s="144">
        <v>60</v>
      </c>
      <c r="F103" s="148" t="s">
        <v>49</v>
      </c>
      <c r="G103" s="147"/>
      <c r="H103" s="137"/>
      <c r="I103" s="137"/>
      <c r="K103" s="154"/>
      <c r="L103" s="154"/>
    </row>
    <row r="104" spans="1:12" s="138" customFormat="1" ht="12.75" customHeight="1" hidden="1">
      <c r="A104" s="145"/>
      <c r="B104" s="325" t="s">
        <v>50</v>
      </c>
      <c r="C104" s="325"/>
      <c r="D104" s="325"/>
      <c r="E104" s="325"/>
      <c r="F104" s="325"/>
      <c r="G104" s="156">
        <f>SUM(G98:G103)</f>
        <v>0</v>
      </c>
      <c r="H104" s="157"/>
      <c r="I104" s="158"/>
      <c r="J104" s="326" t="str">
        <f>IF(SUM(G98:G103)&lt;&gt;100,"&lt;&lt; ATTENZIONE: LA PERCENTUALE DEVE ESSERE UGUALE AL 100%","")</f>
        <v>&lt;&lt; ATTENZIONE: LA PERCENTUALE DEVE ESSERE UGUALE AL 100%</v>
      </c>
      <c r="K104" s="326"/>
      <c r="L104" s="326"/>
    </row>
    <row r="105" spans="1:12" s="138" customFormat="1" ht="12.75" customHeight="1" hidden="1">
      <c r="A105" s="159"/>
      <c r="B105" s="144"/>
      <c r="C105" s="144"/>
      <c r="D105" s="144"/>
      <c r="E105" s="144"/>
      <c r="F105" s="144"/>
      <c r="G105" s="160"/>
      <c r="H105" s="161"/>
      <c r="I105" s="158"/>
      <c r="J105" s="326"/>
      <c r="K105" s="326"/>
      <c r="L105" s="326"/>
    </row>
    <row r="106" spans="1:9" s="138" customFormat="1" ht="12.75" customHeight="1" hidden="1">
      <c r="A106" s="162">
        <v>61</v>
      </c>
      <c r="B106" s="149" t="s">
        <v>51</v>
      </c>
      <c r="C106" s="149"/>
      <c r="D106" s="149"/>
      <c r="E106" s="149"/>
      <c r="F106" s="163"/>
      <c r="G106" s="164"/>
      <c r="H106" s="165"/>
      <c r="I106" s="137"/>
    </row>
    <row r="107" spans="1:9" s="138" customFormat="1" ht="12.75" customHeight="1" hidden="1">
      <c r="A107" s="162"/>
      <c r="B107" s="166"/>
      <c r="C107" s="166"/>
      <c r="D107" s="166"/>
      <c r="E107" s="166"/>
      <c r="F107" s="166"/>
      <c r="G107" s="167"/>
      <c r="H107" s="165"/>
      <c r="I107" s="137"/>
    </row>
    <row r="108" spans="1:9" s="138" customFormat="1" ht="12.75" customHeight="1" hidden="1">
      <c r="A108" s="168">
        <v>62</v>
      </c>
      <c r="B108" s="142" t="s">
        <v>52</v>
      </c>
      <c r="C108" s="143"/>
      <c r="D108" s="143"/>
      <c r="E108" s="144">
        <v>63</v>
      </c>
      <c r="F108" s="169" t="s">
        <v>53</v>
      </c>
      <c r="G108" s="167"/>
      <c r="H108" s="170"/>
      <c r="I108" s="137"/>
    </row>
    <row r="109" spans="1:9" s="138" customFormat="1" ht="12.75" customHeight="1" hidden="1">
      <c r="A109" s="145"/>
      <c r="B109" s="144"/>
      <c r="C109" s="146"/>
      <c r="D109" s="171"/>
      <c r="E109" s="144">
        <v>64</v>
      </c>
      <c r="F109" s="146" t="s">
        <v>54</v>
      </c>
      <c r="G109" s="164"/>
      <c r="H109" s="170"/>
      <c r="I109" s="137"/>
    </row>
    <row r="110" spans="1:9" s="138" customFormat="1" ht="12.75" customHeight="1" hidden="1">
      <c r="A110" s="145"/>
      <c r="B110" s="144"/>
      <c r="C110" s="148"/>
      <c r="D110" s="144"/>
      <c r="E110" s="144">
        <v>65</v>
      </c>
      <c r="F110" s="149" t="s">
        <v>55</v>
      </c>
      <c r="G110" s="147"/>
      <c r="H110" s="170"/>
      <c r="I110" s="137"/>
    </row>
    <row r="111" spans="1:9" s="138" customFormat="1" ht="12.75" customHeight="1" hidden="1">
      <c r="A111" s="145"/>
      <c r="B111" s="146"/>
      <c r="C111" s="146"/>
      <c r="D111" s="146"/>
      <c r="E111" s="172"/>
      <c r="F111" s="173"/>
      <c r="G111" s="167"/>
      <c r="H111" s="137"/>
      <c r="I111" s="137"/>
    </row>
    <row r="112" spans="1:9" s="138" customFormat="1" ht="12.75" customHeight="1" hidden="1">
      <c r="A112" s="159"/>
      <c r="B112" s="174"/>
      <c r="C112" s="153"/>
      <c r="D112" s="144"/>
      <c r="E112" s="144">
        <v>66</v>
      </c>
      <c r="F112" s="169" t="s">
        <v>56</v>
      </c>
      <c r="G112" s="167"/>
      <c r="H112" s="137"/>
      <c r="I112" s="137"/>
    </row>
    <row r="113" spans="1:9" s="138" customFormat="1" ht="12.75" customHeight="1" hidden="1">
      <c r="A113" s="145"/>
      <c r="B113" s="144"/>
      <c r="C113" s="146"/>
      <c r="D113" s="171"/>
      <c r="E113" s="144">
        <v>67</v>
      </c>
      <c r="F113" s="146" t="s">
        <v>54</v>
      </c>
      <c r="G113" s="164"/>
      <c r="H113" s="137"/>
      <c r="I113" s="137"/>
    </row>
    <row r="114" spans="1:9" s="138" customFormat="1" ht="12.75" customHeight="1" hidden="1">
      <c r="A114" s="145"/>
      <c r="B114" s="144"/>
      <c r="C114" s="148"/>
      <c r="D114" s="144"/>
      <c r="E114" s="143">
        <v>68</v>
      </c>
      <c r="F114" s="149" t="s">
        <v>55</v>
      </c>
      <c r="G114" s="147"/>
      <c r="H114" s="137"/>
      <c r="I114" s="137"/>
    </row>
    <row r="115" spans="1:9" s="138" customFormat="1" ht="12.75" customHeight="1" hidden="1">
      <c r="A115" s="145"/>
      <c r="B115" s="146"/>
      <c r="C115" s="146"/>
      <c r="D115" s="146"/>
      <c r="E115" s="172"/>
      <c r="F115" s="173"/>
      <c r="G115" s="167"/>
      <c r="H115" s="137"/>
      <c r="I115" s="137"/>
    </row>
    <row r="116" spans="1:9" s="138" customFormat="1" ht="12.75" customHeight="1" hidden="1">
      <c r="A116" s="159"/>
      <c r="B116" s="174"/>
      <c r="C116" s="153"/>
      <c r="D116" s="144"/>
      <c r="E116" s="144">
        <v>69</v>
      </c>
      <c r="F116" s="169" t="s">
        <v>57</v>
      </c>
      <c r="G116" s="167"/>
      <c r="H116" s="137"/>
      <c r="I116" s="137"/>
    </row>
    <row r="117" spans="1:9" s="138" customFormat="1" ht="12.75" customHeight="1" hidden="1">
      <c r="A117" s="145"/>
      <c r="B117" s="144"/>
      <c r="C117" s="146"/>
      <c r="D117" s="171"/>
      <c r="E117" s="144">
        <v>70</v>
      </c>
      <c r="F117" s="146" t="s">
        <v>54</v>
      </c>
      <c r="G117" s="164"/>
      <c r="H117" s="137"/>
      <c r="I117" s="137"/>
    </row>
    <row r="118" spans="1:9" s="138" customFormat="1" ht="12.75" customHeight="1" hidden="1">
      <c r="A118" s="145"/>
      <c r="B118" s="144"/>
      <c r="C118" s="148"/>
      <c r="D118" s="144"/>
      <c r="E118" s="143">
        <v>71</v>
      </c>
      <c r="F118" s="149" t="s">
        <v>55</v>
      </c>
      <c r="G118" s="147"/>
      <c r="H118" s="137"/>
      <c r="I118" s="137"/>
    </row>
    <row r="119" spans="1:9" s="138" customFormat="1" ht="12.75" customHeight="1" hidden="1">
      <c r="A119" s="145"/>
      <c r="B119" s="144"/>
      <c r="C119" s="148"/>
      <c r="D119" s="144"/>
      <c r="E119" s="144"/>
      <c r="F119" s="149"/>
      <c r="G119" s="175"/>
      <c r="H119" s="137"/>
      <c r="I119" s="137"/>
    </row>
    <row r="120" spans="1:9" s="138" customFormat="1" ht="12.75" customHeight="1" hidden="1">
      <c r="A120" s="159"/>
      <c r="B120" s="174"/>
      <c r="C120" s="153"/>
      <c r="D120" s="144"/>
      <c r="E120" s="176">
        <v>72</v>
      </c>
      <c r="F120" s="169" t="s">
        <v>58</v>
      </c>
      <c r="G120" s="167"/>
      <c r="H120" s="137"/>
      <c r="I120" s="137"/>
    </row>
    <row r="121" spans="1:7" ht="12.75" customHeight="1" hidden="1">
      <c r="A121" s="145"/>
      <c r="B121" s="144"/>
      <c r="C121" s="146"/>
      <c r="D121" s="171"/>
      <c r="E121" s="144">
        <v>73</v>
      </c>
      <c r="F121" s="146" t="s">
        <v>54</v>
      </c>
      <c r="G121" s="164"/>
    </row>
    <row r="122" spans="1:7" ht="12.75" customHeight="1" hidden="1">
      <c r="A122" s="145"/>
      <c r="B122" s="144"/>
      <c r="C122" s="146"/>
      <c r="D122" s="171"/>
      <c r="E122" s="144">
        <v>74</v>
      </c>
      <c r="F122" s="149" t="s">
        <v>55</v>
      </c>
      <c r="G122" s="147"/>
    </row>
    <row r="123" spans="1:7" ht="12.75" customHeight="1" hidden="1">
      <c r="A123" s="145"/>
      <c r="B123" s="144"/>
      <c r="C123" s="146"/>
      <c r="D123" s="171"/>
      <c r="E123" s="144"/>
      <c r="F123" s="149"/>
      <c r="G123" s="177"/>
    </row>
    <row r="124" spans="1:7" ht="12.75" customHeight="1" hidden="1">
      <c r="A124" s="145"/>
      <c r="B124" s="144"/>
      <c r="C124" s="146"/>
      <c r="D124" s="171"/>
      <c r="E124" s="144">
        <v>75</v>
      </c>
      <c r="F124" s="149"/>
      <c r="G124" s="178"/>
    </row>
    <row r="125" spans="1:7" ht="12.75" customHeight="1" hidden="1">
      <c r="A125" s="145"/>
      <c r="B125" s="144"/>
      <c r="C125" s="146"/>
      <c r="D125" s="171"/>
      <c r="E125" s="144">
        <v>76</v>
      </c>
      <c r="F125" s="149" t="s">
        <v>20</v>
      </c>
      <c r="G125" s="179"/>
    </row>
    <row r="126" spans="1:7" ht="12.75" customHeight="1" hidden="1">
      <c r="A126" s="145"/>
      <c r="B126" s="144"/>
      <c r="C126" s="146"/>
      <c r="D126" s="171"/>
      <c r="E126" s="144">
        <v>77</v>
      </c>
      <c r="F126" s="149" t="s">
        <v>20</v>
      </c>
      <c r="G126" s="180"/>
    </row>
    <row r="127" spans="1:7" ht="12.75" customHeight="1" hidden="1">
      <c r="A127" s="145"/>
      <c r="B127" s="144"/>
      <c r="C127" s="146"/>
      <c r="D127" s="171"/>
      <c r="E127" s="144"/>
      <c r="F127" s="149"/>
      <c r="G127" s="177"/>
    </row>
    <row r="128" spans="1:7" ht="12.75" customHeight="1" hidden="1">
      <c r="A128" s="145"/>
      <c r="B128" s="144"/>
      <c r="C128" s="146"/>
      <c r="D128" s="171"/>
      <c r="E128" s="144">
        <v>78</v>
      </c>
      <c r="F128" s="149"/>
      <c r="G128" s="178"/>
    </row>
    <row r="129" spans="1:7" ht="12.75" customHeight="1" hidden="1">
      <c r="A129" s="145"/>
      <c r="B129" s="144"/>
      <c r="C129" s="146"/>
      <c r="D129" s="171"/>
      <c r="E129" s="144">
        <v>79</v>
      </c>
      <c r="F129" s="149" t="s">
        <v>20</v>
      </c>
      <c r="G129" s="179"/>
    </row>
    <row r="130" spans="1:7" ht="12.75" customHeight="1" hidden="1">
      <c r="A130" s="145"/>
      <c r="B130" s="144"/>
      <c r="C130" s="146"/>
      <c r="D130" s="171"/>
      <c r="E130" s="144">
        <v>80</v>
      </c>
      <c r="F130" s="149" t="s">
        <v>20</v>
      </c>
      <c r="G130" s="180"/>
    </row>
    <row r="131" spans="1:7" ht="12.75" customHeight="1" hidden="1">
      <c r="A131" s="181"/>
      <c r="B131" s="101"/>
      <c r="C131" s="146"/>
      <c r="D131" s="171"/>
      <c r="E131" s="316" t="s">
        <v>59</v>
      </c>
      <c r="F131" s="316"/>
      <c r="G131" s="182">
        <f>SUM(G109,G113,G117,G121,G125,G129)</f>
        <v>0</v>
      </c>
    </row>
    <row r="132" spans="1:9" s="138" customFormat="1" ht="12.75" customHeight="1" hidden="1">
      <c r="A132" s="183"/>
      <c r="B132" s="184"/>
      <c r="C132" s="185"/>
      <c r="D132" s="186"/>
      <c r="E132" s="317" t="s">
        <v>60</v>
      </c>
      <c r="F132" s="317"/>
      <c r="G132" s="187">
        <f>SUM(G110,G114,G118,G122,G126,G130)</f>
        <v>0</v>
      </c>
      <c r="H132" s="137"/>
      <c r="I132" s="137"/>
    </row>
    <row r="133" spans="1:9" s="138" customFormat="1" ht="12.75" customHeight="1" hidden="1">
      <c r="A133" s="188"/>
      <c r="B133" s="189"/>
      <c r="C133" s="189"/>
      <c r="D133" s="189"/>
      <c r="E133" s="172"/>
      <c r="F133" s="173"/>
      <c r="H133" s="137"/>
      <c r="I133" s="137"/>
    </row>
    <row r="134" spans="1:9" s="138" customFormat="1" ht="12.75" customHeight="1" hidden="1">
      <c r="A134" s="22"/>
      <c r="B134" s="114" t="s">
        <v>61</v>
      </c>
      <c r="C134" s="115"/>
      <c r="D134" s="23"/>
      <c r="E134" s="23"/>
      <c r="F134" s="40"/>
      <c r="G134" s="40"/>
      <c r="H134" s="137"/>
      <c r="I134" s="137"/>
    </row>
    <row r="135" spans="1:9" s="138" customFormat="1" ht="12.75" customHeight="1" hidden="1">
      <c r="A135" s="190" t="s">
        <v>169</v>
      </c>
      <c r="B135" s="191"/>
      <c r="C135" s="191"/>
      <c r="D135" s="191"/>
      <c r="E135" s="191"/>
      <c r="F135" s="191"/>
      <c r="G135" s="59" t="s">
        <v>15</v>
      </c>
      <c r="H135" s="137"/>
      <c r="I135" s="137"/>
    </row>
    <row r="136" spans="1:9" s="138" customFormat="1" ht="12.75" customHeight="1" hidden="1">
      <c r="A136" s="145"/>
      <c r="B136" s="192"/>
      <c r="C136" s="192"/>
      <c r="D136" s="192"/>
      <c r="E136" s="171">
        <v>82</v>
      </c>
      <c r="F136" s="149" t="s">
        <v>62</v>
      </c>
      <c r="G136" s="147"/>
      <c r="H136" s="137"/>
      <c r="I136" s="137"/>
    </row>
    <row r="137" spans="1:9" s="138" customFormat="1" ht="12.75" customHeight="1" hidden="1">
      <c r="A137" s="145"/>
      <c r="B137" s="192"/>
      <c r="C137" s="192"/>
      <c r="D137" s="192"/>
      <c r="E137" s="171">
        <v>83</v>
      </c>
      <c r="F137" s="149" t="s">
        <v>63</v>
      </c>
      <c r="G137" s="147"/>
      <c r="H137" s="137"/>
      <c r="I137" s="137"/>
    </row>
    <row r="138" spans="1:9" s="138" customFormat="1" ht="12.75" customHeight="1" hidden="1">
      <c r="A138" s="145"/>
      <c r="B138" s="192"/>
      <c r="C138" s="192"/>
      <c r="D138" s="192"/>
      <c r="E138" s="171">
        <v>84</v>
      </c>
      <c r="F138" s="193" t="s">
        <v>64</v>
      </c>
      <c r="G138" s="147"/>
      <c r="H138" s="137"/>
      <c r="I138" s="137"/>
    </row>
    <row r="139" spans="1:9" s="138" customFormat="1" ht="12.75" customHeight="1" hidden="1">
      <c r="A139" s="145"/>
      <c r="B139" s="192"/>
      <c r="C139" s="192"/>
      <c r="D139" s="192"/>
      <c r="E139" s="171">
        <v>85</v>
      </c>
      <c r="F139" s="149" t="s">
        <v>49</v>
      </c>
      <c r="G139" s="147"/>
      <c r="H139" s="137"/>
      <c r="I139" s="137"/>
    </row>
    <row r="140" spans="1:12" s="138" customFormat="1" ht="12.75" customHeight="1" hidden="1">
      <c r="A140" s="145"/>
      <c r="B140" s="146"/>
      <c r="C140" s="146"/>
      <c r="D140" s="146"/>
      <c r="E140" s="146"/>
      <c r="F140" s="155" t="s">
        <v>50</v>
      </c>
      <c r="G140" s="156">
        <f>SUM(G136:G139)</f>
        <v>0</v>
      </c>
      <c r="H140" s="194"/>
      <c r="I140" s="158"/>
      <c r="J140" s="318" t="str">
        <f>IF(SUM(G136:G139)&lt;&gt;100,"&lt;&lt; ATTENZIONE: LA PERCENTUALE DEVE ESSERE UGUALE AL 100%","")</f>
        <v>&lt;&lt; ATTENZIONE: LA PERCENTUALE DEVE ESSERE UGUALE AL 100%</v>
      </c>
      <c r="K140" s="318"/>
      <c r="L140" s="318"/>
    </row>
    <row r="141" spans="1:12" s="138" customFormat="1" ht="12.75" customHeight="1" hidden="1">
      <c r="A141" s="145"/>
      <c r="B141" s="174"/>
      <c r="C141" s="153"/>
      <c r="D141" s="144"/>
      <c r="E141" s="144"/>
      <c r="F141" s="144"/>
      <c r="G141" s="109"/>
      <c r="H141" s="195"/>
      <c r="I141" s="158"/>
      <c r="J141" s="318"/>
      <c r="K141" s="318"/>
      <c r="L141" s="318"/>
    </row>
    <row r="142" spans="1:9" s="138" customFormat="1" ht="12.75" customHeight="1" hidden="1">
      <c r="A142" s="162">
        <v>86</v>
      </c>
      <c r="B142" s="149" t="s">
        <v>65</v>
      </c>
      <c r="C142" s="146"/>
      <c r="D142" s="146"/>
      <c r="E142" s="146"/>
      <c r="F142" s="144"/>
      <c r="G142" s="164"/>
      <c r="H142" s="137"/>
      <c r="I142" s="137"/>
    </row>
    <row r="143" spans="1:9" s="138" customFormat="1" ht="12.75" customHeight="1" hidden="1">
      <c r="A143" s="162"/>
      <c r="B143" s="148"/>
      <c r="C143" s="153"/>
      <c r="D143" s="144"/>
      <c r="E143" s="144"/>
      <c r="F143" s="144"/>
      <c r="G143" s="196"/>
      <c r="H143" s="137"/>
      <c r="I143" s="137"/>
    </row>
    <row r="144" spans="1:9" s="138" customFormat="1" ht="12.75" customHeight="1" hidden="1">
      <c r="A144" s="162">
        <v>87</v>
      </c>
      <c r="B144" s="149" t="s">
        <v>66</v>
      </c>
      <c r="C144" s="146"/>
      <c r="D144" s="146"/>
      <c r="E144" s="146"/>
      <c r="F144" s="193"/>
      <c r="G144" s="164"/>
      <c r="H144" s="137"/>
      <c r="I144" s="137"/>
    </row>
    <row r="145" spans="1:9" s="138" customFormat="1" ht="12.75" customHeight="1" hidden="1">
      <c r="A145" s="162"/>
      <c r="B145" s="148"/>
      <c r="C145" s="153"/>
      <c r="D145" s="144"/>
      <c r="E145" s="144"/>
      <c r="F145" s="144"/>
      <c r="G145" s="196"/>
      <c r="H145" s="137"/>
      <c r="I145" s="137"/>
    </row>
    <row r="146" spans="1:9" s="138" customFormat="1" ht="12.75" customHeight="1" hidden="1">
      <c r="A146" s="162">
        <v>88</v>
      </c>
      <c r="B146" s="149" t="s">
        <v>67</v>
      </c>
      <c r="C146" s="146"/>
      <c r="D146" s="146"/>
      <c r="E146" s="146"/>
      <c r="F146" s="193"/>
      <c r="G146" s="164"/>
      <c r="H146" s="137"/>
      <c r="I146" s="137"/>
    </row>
    <row r="147" spans="1:9" s="138" customFormat="1" ht="12.75" customHeight="1" hidden="1">
      <c r="A147" s="162"/>
      <c r="C147" s="153"/>
      <c r="D147" s="144"/>
      <c r="E147" s="144"/>
      <c r="F147" s="144"/>
      <c r="G147" s="109"/>
      <c r="H147" s="137"/>
      <c r="I147" s="137"/>
    </row>
    <row r="148" spans="1:9" s="138" customFormat="1" ht="12.75" customHeight="1" hidden="1">
      <c r="A148" s="162">
        <v>89</v>
      </c>
      <c r="B148" s="149" t="s">
        <v>68</v>
      </c>
      <c r="C148" s="146"/>
      <c r="D148" s="146"/>
      <c r="E148" s="146"/>
      <c r="F148" s="144"/>
      <c r="G148" s="164"/>
      <c r="H148" s="137"/>
      <c r="I148" s="137"/>
    </row>
    <row r="149" spans="1:9" s="138" customFormat="1" ht="12.75" customHeight="1" hidden="1">
      <c r="A149" s="162"/>
      <c r="B149" s="174"/>
      <c r="C149" s="153"/>
      <c r="D149" s="144"/>
      <c r="E149" s="144"/>
      <c r="F149" s="144"/>
      <c r="G149" s="196"/>
      <c r="H149" s="137"/>
      <c r="I149" s="137"/>
    </row>
    <row r="150" spans="1:9" s="138" customFormat="1" ht="12.75" customHeight="1" hidden="1">
      <c r="A150" s="162">
        <v>90</v>
      </c>
      <c r="B150" s="149" t="s">
        <v>69</v>
      </c>
      <c r="C150" s="146"/>
      <c r="D150" s="146"/>
      <c r="E150" s="146"/>
      <c r="F150" s="193"/>
      <c r="G150" s="164"/>
      <c r="H150" s="137"/>
      <c r="I150" s="137"/>
    </row>
    <row r="151" spans="1:9" s="138" customFormat="1" ht="12.75" customHeight="1" hidden="1">
      <c r="A151" s="162"/>
      <c r="B151" s="148"/>
      <c r="C151" s="153"/>
      <c r="D151" s="144"/>
      <c r="E151" s="144"/>
      <c r="F151" s="144"/>
      <c r="G151" s="196"/>
      <c r="H151" s="137"/>
      <c r="I151" s="137"/>
    </row>
    <row r="152" spans="1:9" s="138" customFormat="1" ht="12.75" customHeight="1" hidden="1">
      <c r="A152" s="162">
        <v>91</v>
      </c>
      <c r="B152" s="149" t="s">
        <v>70</v>
      </c>
      <c r="C152" s="146"/>
      <c r="D152" s="146"/>
      <c r="E152" s="146"/>
      <c r="F152" s="193"/>
      <c r="G152" s="164"/>
      <c r="H152" s="137"/>
      <c r="I152" s="137"/>
    </row>
    <row r="153" spans="1:9" s="138" customFormat="1" ht="12.75" customHeight="1" hidden="1">
      <c r="A153" s="162"/>
      <c r="B153" s="148"/>
      <c r="C153" s="153"/>
      <c r="D153" s="144"/>
      <c r="E153" s="144"/>
      <c r="F153" s="144"/>
      <c r="G153" s="196"/>
      <c r="H153" s="137"/>
      <c r="I153" s="137"/>
    </row>
    <row r="154" spans="1:9" s="138" customFormat="1" ht="12.75" customHeight="1" hidden="1">
      <c r="A154" s="162">
        <v>92</v>
      </c>
      <c r="B154" s="149" t="s">
        <v>71</v>
      </c>
      <c r="C154" s="146"/>
      <c r="D154" s="146"/>
      <c r="E154" s="146"/>
      <c r="F154" s="193"/>
      <c r="G154" s="164"/>
      <c r="H154" s="137"/>
      <c r="I154" s="137"/>
    </row>
    <row r="155" spans="1:9" s="138" customFormat="1" ht="12.75" customHeight="1" hidden="1">
      <c r="A155" s="141"/>
      <c r="B155" s="148"/>
      <c r="C155" s="153"/>
      <c r="D155" s="144"/>
      <c r="E155" s="144"/>
      <c r="F155" s="144"/>
      <c r="G155" s="109"/>
      <c r="H155" s="137"/>
      <c r="I155" s="137"/>
    </row>
    <row r="156" spans="1:9" s="138" customFormat="1" ht="12.75" customHeight="1" hidden="1">
      <c r="A156" s="145">
        <v>93</v>
      </c>
      <c r="B156" s="149" t="s">
        <v>72</v>
      </c>
      <c r="C156" s="146"/>
      <c r="D156" s="146"/>
      <c r="E156" s="146"/>
      <c r="F156" s="144"/>
      <c r="G156" s="164"/>
      <c r="H156" s="137"/>
      <c r="I156" s="137"/>
    </row>
    <row r="157" spans="1:9" s="138" customFormat="1" ht="12.75" customHeight="1" hidden="1">
      <c r="A157" s="162"/>
      <c r="B157" s="148"/>
      <c r="C157" s="153"/>
      <c r="D157" s="144"/>
      <c r="E157" s="144"/>
      <c r="F157" s="144"/>
      <c r="G157" s="196"/>
      <c r="H157" s="137"/>
      <c r="I157" s="137"/>
    </row>
    <row r="158" spans="1:9" s="200" customFormat="1" ht="12.75" customHeight="1" hidden="1">
      <c r="A158" s="162">
        <v>94</v>
      </c>
      <c r="B158" s="149" t="s">
        <v>73</v>
      </c>
      <c r="C158" s="197"/>
      <c r="D158" s="197"/>
      <c r="E158" s="197"/>
      <c r="F158" s="198"/>
      <c r="G158" s="164"/>
      <c r="H158" s="199"/>
      <c r="I158" s="199"/>
    </row>
    <row r="159" spans="1:9" s="118" customFormat="1" ht="12.75" customHeight="1" hidden="1">
      <c r="A159" s="162"/>
      <c r="B159" s="148"/>
      <c r="C159" s="153"/>
      <c r="D159" s="144"/>
      <c r="E159" s="144"/>
      <c r="F159" s="144"/>
      <c r="G159" s="196"/>
      <c r="H159" s="201"/>
      <c r="I159" s="202"/>
    </row>
    <row r="160" spans="1:9" s="124" customFormat="1" ht="12.75" customHeight="1" hidden="1">
      <c r="A160" s="162">
        <v>95</v>
      </c>
      <c r="B160" s="149" t="s">
        <v>74</v>
      </c>
      <c r="C160" s="146"/>
      <c r="D160" s="146"/>
      <c r="E160" s="146"/>
      <c r="F160" s="193"/>
      <c r="G160" s="164"/>
      <c r="H160" s="125"/>
      <c r="I160" s="126"/>
    </row>
    <row r="161" spans="1:9" s="124" customFormat="1" ht="12.75" customHeight="1" hidden="1">
      <c r="A161" s="162"/>
      <c r="B161" s="149"/>
      <c r="C161" s="146"/>
      <c r="D161" s="146"/>
      <c r="E161" s="146"/>
      <c r="F161" s="166"/>
      <c r="G161" s="203"/>
      <c r="H161" s="125"/>
      <c r="I161" s="126"/>
    </row>
    <row r="162" spans="1:9" s="124" customFormat="1" ht="12.75" customHeight="1" hidden="1">
      <c r="A162" s="162">
        <v>96</v>
      </c>
      <c r="B162" s="149" t="s">
        <v>20</v>
      </c>
      <c r="C162" s="146"/>
      <c r="D162" s="146"/>
      <c r="E162" s="146"/>
      <c r="F162" s="166"/>
      <c r="G162" s="179"/>
      <c r="H162" s="125"/>
      <c r="I162" s="126"/>
    </row>
    <row r="163" spans="1:9" s="124" customFormat="1" ht="12.75" customHeight="1" hidden="1">
      <c r="A163" s="162"/>
      <c r="B163" s="149"/>
      <c r="C163" s="146"/>
      <c r="D163" s="146"/>
      <c r="E163" s="146"/>
      <c r="F163" s="166"/>
      <c r="G163" s="203"/>
      <c r="H163" s="125"/>
      <c r="I163" s="126"/>
    </row>
    <row r="164" spans="1:9" s="124" customFormat="1" ht="12.75" customHeight="1" hidden="1">
      <c r="A164" s="204">
        <v>97</v>
      </c>
      <c r="B164" s="205" t="s">
        <v>20</v>
      </c>
      <c r="C164" s="206"/>
      <c r="D164" s="206"/>
      <c r="E164" s="206"/>
      <c r="F164" s="207"/>
      <c r="G164" s="179"/>
      <c r="H164" s="125"/>
      <c r="I164" s="126"/>
    </row>
    <row r="165" spans="1:9" s="124" customFormat="1" ht="18" customHeight="1">
      <c r="A165" s="208"/>
      <c r="B165" s="149"/>
      <c r="C165" s="146"/>
      <c r="D165" s="146"/>
      <c r="E165" s="146"/>
      <c r="F165" s="166"/>
      <c r="G165" s="209"/>
      <c r="H165" s="125"/>
      <c r="I165" s="126"/>
    </row>
    <row r="166" spans="1:9" s="101" customFormat="1" ht="18" customHeight="1">
      <c r="A166" s="210"/>
      <c r="B166" s="211" t="s">
        <v>75</v>
      </c>
      <c r="C166" s="80"/>
      <c r="D166" s="80"/>
      <c r="E166" s="80"/>
      <c r="F166" s="212"/>
      <c r="G166" s="62"/>
      <c r="H166" s="213"/>
      <c r="I166" s="123"/>
    </row>
    <row r="167" spans="1:9" s="217" customFormat="1" ht="18" customHeight="1">
      <c r="A167" s="214"/>
      <c r="B167" s="215"/>
      <c r="C167" s="215"/>
      <c r="D167" s="215"/>
      <c r="E167" s="215"/>
      <c r="F167" s="88" t="s">
        <v>22</v>
      </c>
      <c r="G167" s="89" t="s">
        <v>23</v>
      </c>
      <c r="H167" s="216"/>
      <c r="I167" s="6"/>
    </row>
    <row r="168" spans="1:7" ht="30" customHeight="1">
      <c r="A168" s="60">
        <v>28</v>
      </c>
      <c r="B168" s="107" t="s">
        <v>39</v>
      </c>
      <c r="C168" s="56"/>
      <c r="D168" s="56"/>
      <c r="E168" s="56"/>
      <c r="F168" s="100"/>
      <c r="G168" s="100"/>
    </row>
    <row r="169" spans="1:7" ht="9" customHeight="1">
      <c r="A169" s="48"/>
      <c r="B169" s="56"/>
      <c r="C169" s="56"/>
      <c r="D169" s="56"/>
      <c r="E169" s="56"/>
      <c r="F169" s="53"/>
      <c r="G169" s="54"/>
    </row>
    <row r="170" spans="1:9" s="220" customFormat="1" ht="30" customHeight="1">
      <c r="A170" s="60">
        <v>29</v>
      </c>
      <c r="B170" s="320" t="s">
        <v>76</v>
      </c>
      <c r="C170" s="320"/>
      <c r="D170" s="320"/>
      <c r="E170" s="320"/>
      <c r="F170" s="218"/>
      <c r="G170" s="91" t="s">
        <v>25</v>
      </c>
      <c r="H170" s="219">
        <v>2</v>
      </c>
      <c r="I170" s="6" t="s">
        <v>35</v>
      </c>
    </row>
    <row r="171" spans="1:9" s="225" customFormat="1" ht="30" customHeight="1">
      <c r="A171" s="48"/>
      <c r="B171" s="221"/>
      <c r="C171" s="221"/>
      <c r="D171" s="222">
        <v>30</v>
      </c>
      <c r="E171" s="107" t="s">
        <v>77</v>
      </c>
      <c r="F171" s="218"/>
      <c r="G171" s="319">
        <f>IF(AND(H170=1,H171=0),"RISPOSTA OBBLIGATORIA","")</f>
      </c>
      <c r="H171" s="223">
        <v>0</v>
      </c>
      <c r="I171" s="224" t="s">
        <v>42</v>
      </c>
    </row>
    <row r="172" spans="1:9" s="101" customFormat="1" ht="30" customHeight="1">
      <c r="A172" s="48"/>
      <c r="B172" s="226"/>
      <c r="C172" s="93"/>
      <c r="D172" s="222">
        <v>31</v>
      </c>
      <c r="E172" s="107" t="s">
        <v>78</v>
      </c>
      <c r="F172" s="227"/>
      <c r="G172" s="319"/>
      <c r="H172" s="122"/>
      <c r="I172" s="224" t="s">
        <v>42</v>
      </c>
    </row>
    <row r="173" spans="1:9" s="101" customFormat="1" ht="9" customHeight="1">
      <c r="A173" s="60"/>
      <c r="B173" s="228"/>
      <c r="C173" s="228"/>
      <c r="D173" s="229"/>
      <c r="E173" s="228"/>
      <c r="F173" s="53"/>
      <c r="G173" s="230"/>
      <c r="H173" s="122"/>
      <c r="I173" s="123"/>
    </row>
    <row r="174" spans="1:9" s="101" customFormat="1" ht="30" customHeight="1">
      <c r="A174" s="60">
        <v>32</v>
      </c>
      <c r="B174" s="107" t="s">
        <v>39</v>
      </c>
      <c r="C174" s="231"/>
      <c r="D174" s="232"/>
      <c r="E174" s="231"/>
      <c r="F174" s="233"/>
      <c r="G174" s="230"/>
      <c r="H174" s="122"/>
      <c r="I174" s="122"/>
    </row>
    <row r="175" spans="1:9" s="101" customFormat="1" ht="30" customHeight="1">
      <c r="A175" s="60"/>
      <c r="B175" s="231"/>
      <c r="C175" s="231"/>
      <c r="D175" s="222">
        <v>33</v>
      </c>
      <c r="E175" s="107" t="s">
        <v>39</v>
      </c>
      <c r="F175" s="100"/>
      <c r="G175" s="321">
        <f>IF(AND(H170=1,H171=2,F175=0,F176=0,F177=0,F178=0),"IMMETTERE UN VALORE PER ALMENO UNA DELLE TIPOLOGIE DI ISTITUZIONE","")</f>
      </c>
      <c r="H175" s="132"/>
      <c r="I175" s="123"/>
    </row>
    <row r="176" spans="1:9" s="101" customFormat="1" ht="30" customHeight="1">
      <c r="A176" s="60"/>
      <c r="B176" s="231"/>
      <c r="C176" s="231"/>
      <c r="D176" s="222">
        <v>34</v>
      </c>
      <c r="E176" s="107" t="s">
        <v>39</v>
      </c>
      <c r="F176" s="100"/>
      <c r="G176" s="321"/>
      <c r="H176" s="213"/>
      <c r="I176" s="123"/>
    </row>
    <row r="177" spans="1:9" s="217" customFormat="1" ht="30" customHeight="1">
      <c r="A177" s="60"/>
      <c r="B177" s="231"/>
      <c r="C177" s="231"/>
      <c r="D177" s="222">
        <v>35</v>
      </c>
      <c r="E177" s="107" t="s">
        <v>39</v>
      </c>
      <c r="F177" s="100"/>
      <c r="G177" s="321"/>
      <c r="H177" s="216"/>
      <c r="I177" s="6"/>
    </row>
    <row r="178" spans="1:7" ht="30" customHeight="1">
      <c r="A178" s="60"/>
      <c r="B178" s="234"/>
      <c r="C178" s="234"/>
      <c r="D178" s="222">
        <v>36</v>
      </c>
      <c r="E178" s="107" t="s">
        <v>39</v>
      </c>
      <c r="F178" s="100"/>
      <c r="G178" s="321"/>
    </row>
    <row r="179" spans="1:7" ht="9" customHeight="1">
      <c r="A179" s="60"/>
      <c r="B179" s="234"/>
      <c r="C179" s="234"/>
      <c r="D179" s="222"/>
      <c r="E179" s="235"/>
      <c r="F179" s="236"/>
      <c r="G179" s="237"/>
    </row>
    <row r="180" spans="1:7" ht="9" customHeight="1">
      <c r="A180" s="238"/>
      <c r="B180" s="239"/>
      <c r="C180" s="239"/>
      <c r="D180" s="240"/>
      <c r="E180" s="57"/>
      <c r="F180" s="241"/>
      <c r="G180" s="242"/>
    </row>
    <row r="181" spans="1:9" s="220" customFormat="1" ht="30" customHeight="1">
      <c r="A181" s="60">
        <v>38</v>
      </c>
      <c r="B181" s="320" t="s">
        <v>79</v>
      </c>
      <c r="C181" s="320"/>
      <c r="D181" s="320"/>
      <c r="E181" s="320"/>
      <c r="F181" s="243"/>
      <c r="G181" s="91" t="s">
        <v>25</v>
      </c>
      <c r="H181" s="219">
        <v>2</v>
      </c>
      <c r="I181" s="6" t="s">
        <v>35</v>
      </c>
    </row>
    <row r="182" spans="1:9" ht="30" customHeight="1">
      <c r="A182" s="48"/>
      <c r="B182" s="221"/>
      <c r="C182" s="221"/>
      <c r="D182" s="222">
        <v>39</v>
      </c>
      <c r="E182" s="107" t="s">
        <v>77</v>
      </c>
      <c r="F182" s="244"/>
      <c r="G182" s="319">
        <f>IF(AND(H181=1,H182=0),"RISPOSTA OBBLIGATORIA","")</f>
      </c>
      <c r="H182" s="41">
        <v>0</v>
      </c>
      <c r="I182" s="224" t="s">
        <v>42</v>
      </c>
    </row>
    <row r="183" spans="1:9" s="114" customFormat="1" ht="30" customHeight="1">
      <c r="A183" s="48"/>
      <c r="B183" s="226"/>
      <c r="C183" s="79"/>
      <c r="D183" s="222">
        <v>40</v>
      </c>
      <c r="E183" s="107" t="s">
        <v>78</v>
      </c>
      <c r="F183" s="245"/>
      <c r="G183" s="319"/>
      <c r="H183" s="246"/>
      <c r="I183" s="224" t="s">
        <v>42</v>
      </c>
    </row>
    <row r="184" spans="1:7" ht="30" customHeight="1">
      <c r="A184" s="60">
        <v>41</v>
      </c>
      <c r="B184" s="57" t="s">
        <v>20</v>
      </c>
      <c r="C184" s="57"/>
      <c r="D184" s="57"/>
      <c r="E184" s="57"/>
      <c r="F184" s="100"/>
      <c r="G184" s="100"/>
    </row>
    <row r="185" spans="1:7" ht="30" customHeight="1">
      <c r="A185" s="60">
        <v>42</v>
      </c>
      <c r="B185" s="57" t="s">
        <v>20</v>
      </c>
      <c r="C185" s="57"/>
      <c r="D185" s="57"/>
      <c r="E185" s="57"/>
      <c r="F185" s="100"/>
      <c r="G185" s="100"/>
    </row>
    <row r="186" spans="1:7" ht="9" customHeight="1">
      <c r="A186" s="60"/>
      <c r="B186" s="228"/>
      <c r="C186" s="228"/>
      <c r="D186" s="229"/>
      <c r="E186" s="228"/>
      <c r="F186" s="53"/>
      <c r="G186" s="230"/>
    </row>
    <row r="187" spans="1:7" ht="30" customHeight="1">
      <c r="A187" s="60">
        <v>43</v>
      </c>
      <c r="B187" s="57" t="s">
        <v>20</v>
      </c>
      <c r="C187" s="228"/>
      <c r="D187" s="229"/>
      <c r="E187" s="228"/>
      <c r="F187" s="7"/>
      <c r="G187" s="71"/>
    </row>
    <row r="188" spans="1:7" ht="30" customHeight="1">
      <c r="A188" s="60">
        <v>44</v>
      </c>
      <c r="B188" s="57" t="s">
        <v>20</v>
      </c>
      <c r="C188" s="231"/>
      <c r="D188" s="232"/>
      <c r="E188" s="231"/>
      <c r="F188" s="7"/>
      <c r="G188" s="247"/>
    </row>
    <row r="189" spans="1:12" ht="30" customHeight="1">
      <c r="A189" s="60"/>
      <c r="B189" s="231"/>
      <c r="C189" s="231"/>
      <c r="D189" s="222">
        <v>45</v>
      </c>
      <c r="E189" s="57" t="s">
        <v>20</v>
      </c>
      <c r="F189" s="7"/>
      <c r="G189" s="100"/>
      <c r="J189" s="322"/>
      <c r="K189" s="322"/>
      <c r="L189" s="322"/>
    </row>
    <row r="190" spans="1:12" ht="12.75" customHeight="1" hidden="1">
      <c r="A190" s="60"/>
      <c r="B190" s="231"/>
      <c r="C190" s="231"/>
      <c r="D190" s="222"/>
      <c r="E190" s="235"/>
      <c r="F190" s="7"/>
      <c r="G190" s="100"/>
      <c r="J190" s="322"/>
      <c r="K190" s="322"/>
      <c r="L190" s="322"/>
    </row>
    <row r="191" spans="1:12" ht="30" customHeight="1">
      <c r="A191" s="60"/>
      <c r="B191" s="231"/>
      <c r="C191" s="231"/>
      <c r="D191" s="222">
        <v>46</v>
      </c>
      <c r="E191" s="57" t="s">
        <v>20</v>
      </c>
      <c r="F191" s="7"/>
      <c r="G191" s="100"/>
      <c r="J191" s="322"/>
      <c r="K191" s="322"/>
      <c r="L191" s="322"/>
    </row>
    <row r="192" spans="1:12" ht="12.75" customHeight="1" hidden="1">
      <c r="A192" s="60"/>
      <c r="B192" s="231"/>
      <c r="C192" s="231"/>
      <c r="D192" s="222"/>
      <c r="E192" s="93"/>
      <c r="F192" s="7"/>
      <c r="G192" s="100"/>
      <c r="J192" s="322"/>
      <c r="K192" s="322"/>
      <c r="L192" s="322"/>
    </row>
    <row r="193" spans="1:12" ht="30" customHeight="1">
      <c r="A193" s="60"/>
      <c r="B193" s="231"/>
      <c r="C193" s="231"/>
      <c r="D193" s="222">
        <v>47</v>
      </c>
      <c r="E193" s="57" t="s">
        <v>20</v>
      </c>
      <c r="F193" s="7"/>
      <c r="G193" s="100"/>
      <c r="J193" s="322"/>
      <c r="K193" s="322"/>
      <c r="L193" s="322"/>
    </row>
    <row r="194" spans="1:12" ht="12.75" customHeight="1" hidden="1">
      <c r="A194" s="60"/>
      <c r="B194" s="231"/>
      <c r="C194" s="231"/>
      <c r="D194" s="222"/>
      <c r="E194" s="93"/>
      <c r="F194" s="7"/>
      <c r="G194" s="100"/>
      <c r="J194" s="322"/>
      <c r="K194" s="322"/>
      <c r="L194" s="322"/>
    </row>
    <row r="195" spans="1:12" ht="30" customHeight="1">
      <c r="A195" s="60"/>
      <c r="B195" s="234"/>
      <c r="C195" s="234"/>
      <c r="D195" s="222">
        <v>48</v>
      </c>
      <c r="E195" s="57" t="s">
        <v>20</v>
      </c>
      <c r="F195" s="248"/>
      <c r="G195" s="100"/>
      <c r="J195" s="322"/>
      <c r="K195" s="322"/>
      <c r="L195" s="322"/>
    </row>
    <row r="196" spans="1:7" ht="9" customHeight="1">
      <c r="A196" s="60"/>
      <c r="B196" s="87"/>
      <c r="C196" s="87"/>
      <c r="D196" s="87"/>
      <c r="E196" s="87"/>
      <c r="F196" s="7"/>
      <c r="G196" s="249"/>
    </row>
    <row r="197" spans="1:7" ht="30" customHeight="1">
      <c r="A197" s="60">
        <v>49</v>
      </c>
      <c r="B197" s="107" t="s">
        <v>20</v>
      </c>
      <c r="C197" s="87"/>
      <c r="D197" s="87"/>
      <c r="E197" s="87"/>
      <c r="F197" s="7"/>
      <c r="G197" s="74"/>
    </row>
    <row r="198" spans="1:7" ht="9" customHeight="1">
      <c r="A198" s="60"/>
      <c r="B198" s="87"/>
      <c r="C198" s="87"/>
      <c r="D198" s="87"/>
      <c r="E198" s="87"/>
      <c r="F198" s="7"/>
      <c r="G198" s="249"/>
    </row>
    <row r="199" spans="1:7" ht="30" customHeight="1">
      <c r="A199" s="60">
        <v>50</v>
      </c>
      <c r="B199" s="107" t="s">
        <v>20</v>
      </c>
      <c r="C199" s="87"/>
      <c r="D199" s="87"/>
      <c r="E199" s="87"/>
      <c r="F199" s="7"/>
      <c r="G199" s="74"/>
    </row>
    <row r="200" spans="1:7" ht="9" customHeight="1">
      <c r="A200" s="110"/>
      <c r="B200" s="113"/>
      <c r="C200" s="113"/>
      <c r="D200" s="113"/>
      <c r="E200" s="113"/>
      <c r="F200" s="113"/>
      <c r="G200" s="250"/>
    </row>
    <row r="201" spans="1:11" ht="12.75" customHeight="1" hidden="1">
      <c r="A201" s="34"/>
      <c r="C201" s="115"/>
      <c r="G201" s="251"/>
      <c r="H201" s="252">
        <f>SUM(E13:G13,E15:G15,E17:G17,G20,G22,G24,G26,G28,G30,G32,G34,G39,G41,G43,G45,H48,H50,H52,H54,F57:G57,F59:G59,F61:G61,F63:G63,H67,H69,H71,H73,G76,G78,G80)</f>
        <v>134597</v>
      </c>
      <c r="I201" s="253">
        <v>2</v>
      </c>
      <c r="J201" s="254">
        <f>SUM(F175:F178,H181,H182,H183,H184,H185,G187,G189,G191,G193,G195,G197,G199)</f>
        <v>2</v>
      </c>
      <c r="K201" s="254">
        <f>SUM(H201:J201)</f>
        <v>134601</v>
      </c>
    </row>
    <row r="202" spans="1:11" ht="9" customHeight="1">
      <c r="A202" s="34"/>
      <c r="C202" s="115"/>
      <c r="G202" s="251"/>
      <c r="H202" s="255"/>
      <c r="I202" s="256"/>
      <c r="J202" s="257"/>
      <c r="K202" s="257"/>
    </row>
    <row r="203" spans="1:9" s="265" customFormat="1" ht="18">
      <c r="A203" s="258"/>
      <c r="B203" s="259" t="s">
        <v>80</v>
      </c>
      <c r="C203" s="260"/>
      <c r="D203" s="261"/>
      <c r="E203" s="261"/>
      <c r="F203" s="261"/>
      <c r="G203" s="262"/>
      <c r="H203" s="263"/>
      <c r="I203" s="264"/>
    </row>
    <row r="204" spans="1:7" ht="12">
      <c r="A204" s="323"/>
      <c r="B204" s="323"/>
      <c r="C204" s="323"/>
      <c r="D204" s="323"/>
      <c r="E204" s="323"/>
      <c r="F204" s="323"/>
      <c r="G204" s="323"/>
    </row>
    <row r="205" spans="1:7" ht="12">
      <c r="A205" s="323"/>
      <c r="B205" s="323"/>
      <c r="C205" s="323"/>
      <c r="D205" s="323"/>
      <c r="E205" s="323"/>
      <c r="F205" s="323"/>
      <c r="G205" s="323"/>
    </row>
    <row r="206" spans="1:7" ht="12">
      <c r="A206" s="323"/>
      <c r="B206" s="323"/>
      <c r="C206" s="323"/>
      <c r="D206" s="323"/>
      <c r="E206" s="323"/>
      <c r="F206" s="323"/>
      <c r="G206" s="323"/>
    </row>
    <row r="207" spans="1:7" ht="12">
      <c r="A207" s="323"/>
      <c r="B207" s="323"/>
      <c r="C207" s="323"/>
      <c r="D207" s="323"/>
      <c r="E207" s="323"/>
      <c r="F207" s="323"/>
      <c r="G207" s="323"/>
    </row>
    <row r="208" spans="1:7" ht="12">
      <c r="A208" s="323"/>
      <c r="B208" s="323"/>
      <c r="C208" s="323"/>
      <c r="D208" s="323"/>
      <c r="E208" s="323"/>
      <c r="F208" s="323"/>
      <c r="G208" s="323"/>
    </row>
    <row r="209" spans="1:7" ht="12">
      <c r="A209" s="323"/>
      <c r="B209" s="323"/>
      <c r="C209" s="323"/>
      <c r="D209" s="323"/>
      <c r="E209" s="323"/>
      <c r="F209" s="323"/>
      <c r="G209" s="323"/>
    </row>
    <row r="210" spans="1:7" ht="15.75">
      <c r="A210" s="266"/>
      <c r="B210" s="87"/>
      <c r="C210" s="87"/>
      <c r="D210" s="87"/>
      <c r="E210" s="87"/>
      <c r="F210" s="87"/>
      <c r="G210" s="7"/>
    </row>
    <row r="211" spans="1:12" ht="12.75">
      <c r="A211" s="267"/>
      <c r="B211" s="268"/>
      <c r="C211" s="268"/>
      <c r="D211" s="268"/>
      <c r="E211" s="268"/>
      <c r="F211" s="268"/>
      <c r="G211" s="269"/>
      <c r="H211" s="6"/>
      <c r="J211" s="217"/>
      <c r="K211" s="217"/>
      <c r="L211" s="217"/>
    </row>
    <row r="212" spans="1:12" ht="15.75" hidden="1">
      <c r="A212" s="270"/>
      <c r="B212" s="271"/>
      <c r="C212" s="271"/>
      <c r="D212" s="271"/>
      <c r="E212" s="271"/>
      <c r="F212" s="271"/>
      <c r="G212" s="271"/>
      <c r="H212" s="6"/>
      <c r="J212" s="217"/>
      <c r="K212" s="217"/>
      <c r="L212" s="217"/>
    </row>
    <row r="213" spans="1:12" ht="15.75" hidden="1">
      <c r="A213" s="270"/>
      <c r="B213" s="271"/>
      <c r="C213" s="271"/>
      <c r="D213" s="271"/>
      <c r="E213" s="271"/>
      <c r="F213" s="271"/>
      <c r="G213" s="271"/>
      <c r="H213" s="6"/>
      <c r="J213" s="217"/>
      <c r="K213" s="217"/>
      <c r="L213" s="217"/>
    </row>
    <row r="214" spans="1:12" ht="15.75" hidden="1">
      <c r="A214" s="270"/>
      <c r="B214" s="271"/>
      <c r="C214" s="271"/>
      <c r="D214" s="271"/>
      <c r="E214" s="271"/>
      <c r="F214" s="271"/>
      <c r="G214" s="271"/>
      <c r="H214" s="6"/>
      <c r="J214" s="217"/>
      <c r="K214" s="217"/>
      <c r="L214" s="217"/>
    </row>
    <row r="215" spans="1:12" ht="15.75" hidden="1">
      <c r="A215" s="270"/>
      <c r="B215" s="271"/>
      <c r="C215" s="271"/>
      <c r="D215" s="271"/>
      <c r="E215" s="271"/>
      <c r="F215" s="271"/>
      <c r="G215" s="271"/>
      <c r="H215" s="6"/>
      <c r="J215" s="217"/>
      <c r="K215" s="217"/>
      <c r="L215" s="217"/>
    </row>
    <row r="216" spans="1:12" ht="15.75" hidden="1">
      <c r="A216" s="270"/>
      <c r="B216" s="271"/>
      <c r="C216" s="271"/>
      <c r="D216" s="271"/>
      <c r="E216" s="271"/>
      <c r="F216" s="271"/>
      <c r="G216" s="271"/>
      <c r="H216" s="6"/>
      <c r="J216" s="217"/>
      <c r="K216" s="217"/>
      <c r="L216" s="217"/>
    </row>
    <row r="217" spans="1:12" ht="15.75" hidden="1">
      <c r="A217" s="270"/>
      <c r="B217" s="271"/>
      <c r="C217" s="271"/>
      <c r="D217" s="271"/>
      <c r="E217" s="271"/>
      <c r="F217" s="271"/>
      <c r="G217" s="271"/>
      <c r="H217" s="6"/>
      <c r="J217" s="217"/>
      <c r="K217" s="217"/>
      <c r="L217" s="217"/>
    </row>
    <row r="218" spans="1:12" ht="15.75" hidden="1">
      <c r="A218" s="270"/>
      <c r="B218" s="271"/>
      <c r="C218" s="271"/>
      <c r="D218" s="271"/>
      <c r="E218" s="271"/>
      <c r="F218" s="271"/>
      <c r="G218" s="271"/>
      <c r="H218" s="6"/>
      <c r="J218" s="217"/>
      <c r="K218" s="217"/>
      <c r="L218" s="217"/>
    </row>
    <row r="219" spans="1:12" ht="15.75" hidden="1">
      <c r="A219" s="270"/>
      <c r="B219" s="271"/>
      <c r="C219" s="271"/>
      <c r="D219" s="271"/>
      <c r="E219" s="271"/>
      <c r="F219" s="271"/>
      <c r="G219" s="271"/>
      <c r="H219" s="6"/>
      <c r="J219" s="217"/>
      <c r="K219" s="217"/>
      <c r="L219" s="217"/>
    </row>
    <row r="220" spans="1:12" ht="15.75" hidden="1">
      <c r="A220" s="270"/>
      <c r="B220" s="271"/>
      <c r="C220" s="271"/>
      <c r="D220" s="271"/>
      <c r="E220" s="271"/>
      <c r="F220" s="271"/>
      <c r="G220" s="271"/>
      <c r="H220" s="6"/>
      <c r="J220" s="217"/>
      <c r="K220" s="217"/>
      <c r="L220" s="217"/>
    </row>
    <row r="221" spans="1:12" ht="15.75" hidden="1">
      <c r="A221" s="270"/>
      <c r="B221" s="271"/>
      <c r="C221" s="271"/>
      <c r="D221" s="271"/>
      <c r="E221" s="271"/>
      <c r="F221" s="271"/>
      <c r="G221" s="271"/>
      <c r="H221" s="6"/>
      <c r="J221" s="217"/>
      <c r="K221" s="217"/>
      <c r="L221" s="217"/>
    </row>
    <row r="222" spans="1:12" ht="12.75" customHeight="1" hidden="1">
      <c r="A222" s="270"/>
      <c r="B222" s="271"/>
      <c r="C222" s="271"/>
      <c r="D222" s="271"/>
      <c r="E222" s="271"/>
      <c r="F222" s="271"/>
      <c r="G222" s="271"/>
      <c r="H222" s="6"/>
      <c r="J222" s="217"/>
      <c r="K222" s="217"/>
      <c r="L222" s="217"/>
    </row>
    <row r="223" spans="1:12" ht="12.75" customHeight="1" hidden="1">
      <c r="A223" s="270"/>
      <c r="B223" s="271"/>
      <c r="C223" s="271"/>
      <c r="D223" s="271"/>
      <c r="E223" s="271"/>
      <c r="F223" s="271"/>
      <c r="G223" s="271"/>
      <c r="H223" s="6"/>
      <c r="J223" s="217"/>
      <c r="K223" s="217"/>
      <c r="L223" s="217"/>
    </row>
    <row r="224" spans="1:12" ht="12.75" customHeight="1" hidden="1">
      <c r="A224" s="270"/>
      <c r="B224" s="271"/>
      <c r="C224" s="271"/>
      <c r="D224" s="271"/>
      <c r="E224" s="271"/>
      <c r="F224" s="271"/>
      <c r="G224" s="271"/>
      <c r="H224" s="6"/>
      <c r="J224" s="217"/>
      <c r="K224" s="217"/>
      <c r="L224" s="217"/>
    </row>
    <row r="225" spans="1:12" ht="15.75" hidden="1">
      <c r="A225" s="270"/>
      <c r="B225" s="271"/>
      <c r="C225" s="271"/>
      <c r="D225" s="271"/>
      <c r="E225" s="271"/>
      <c r="F225" s="271"/>
      <c r="G225" s="271"/>
      <c r="H225" s="6"/>
      <c r="J225" s="217"/>
      <c r="K225" s="217"/>
      <c r="L225" s="217"/>
    </row>
    <row r="226" spans="1:12" ht="15.75" hidden="1">
      <c r="A226" s="270"/>
      <c r="B226" s="271"/>
      <c r="C226" s="271"/>
      <c r="D226" s="271"/>
      <c r="E226" s="271"/>
      <c r="F226" s="271"/>
      <c r="G226" s="271"/>
      <c r="H226" s="6"/>
      <c r="J226" s="217"/>
      <c r="K226" s="217"/>
      <c r="L226" s="217"/>
    </row>
    <row r="227" spans="1:12" ht="15.75" hidden="1">
      <c r="A227" s="270"/>
      <c r="B227" s="271"/>
      <c r="C227" s="271"/>
      <c r="D227" s="271"/>
      <c r="E227" s="271"/>
      <c r="F227" s="271"/>
      <c r="G227" s="271"/>
      <c r="H227" s="6"/>
      <c r="J227" s="217"/>
      <c r="K227" s="217"/>
      <c r="L227" s="217"/>
    </row>
    <row r="228" spans="1:12" ht="15.75" hidden="1">
      <c r="A228" s="270"/>
      <c r="B228" s="271"/>
      <c r="C228" s="271"/>
      <c r="D228" s="271"/>
      <c r="E228" s="271"/>
      <c r="F228" s="271"/>
      <c r="G228" s="271"/>
      <c r="H228" s="6"/>
      <c r="J228" s="217"/>
      <c r="K228" s="217"/>
      <c r="L228" s="217"/>
    </row>
    <row r="229" spans="1:12" ht="15.75" hidden="1">
      <c r="A229" s="270"/>
      <c r="B229" s="271"/>
      <c r="C229" s="271"/>
      <c r="D229" s="271"/>
      <c r="E229" s="271"/>
      <c r="F229" s="271"/>
      <c r="G229" s="271"/>
      <c r="H229" s="6"/>
      <c r="J229" s="217"/>
      <c r="K229" s="217"/>
      <c r="L229" s="217"/>
    </row>
    <row r="230" spans="1:12" ht="15.75" hidden="1">
      <c r="A230" s="270"/>
      <c r="B230" s="271"/>
      <c r="C230" s="271"/>
      <c r="D230" s="271"/>
      <c r="E230" s="271"/>
      <c r="F230" s="271"/>
      <c r="G230" s="271"/>
      <c r="H230" s="6"/>
      <c r="J230" s="217"/>
      <c r="K230" s="217"/>
      <c r="L230" s="217"/>
    </row>
    <row r="231" spans="1:12" ht="15.75" hidden="1">
      <c r="A231" s="270"/>
      <c r="B231" s="271"/>
      <c r="C231" s="271"/>
      <c r="D231" s="271"/>
      <c r="E231" s="271"/>
      <c r="F231" s="271"/>
      <c r="G231" s="271"/>
      <c r="H231" s="6"/>
      <c r="J231" s="217"/>
      <c r="K231" s="217"/>
      <c r="L231" s="217"/>
    </row>
    <row r="232" spans="1:12" ht="15.75" hidden="1">
      <c r="A232" s="270"/>
      <c r="B232" s="271"/>
      <c r="C232" s="271"/>
      <c r="D232" s="271"/>
      <c r="E232" s="271"/>
      <c r="F232" s="271"/>
      <c r="G232" s="271"/>
      <c r="H232" s="6"/>
      <c r="J232" s="217"/>
      <c r="K232" s="217"/>
      <c r="L232" s="217"/>
    </row>
    <row r="233" spans="1:12" ht="15.75" hidden="1">
      <c r="A233" s="270"/>
      <c r="B233" s="271"/>
      <c r="C233" s="271"/>
      <c r="D233" s="271"/>
      <c r="E233" s="271"/>
      <c r="F233" s="271"/>
      <c r="G233" s="271"/>
      <c r="H233" s="6"/>
      <c r="J233" s="217"/>
      <c r="K233" s="217"/>
      <c r="L233" s="217"/>
    </row>
    <row r="234" spans="1:12" ht="15.75" hidden="1">
      <c r="A234" s="270"/>
      <c r="B234" s="271"/>
      <c r="C234" s="271"/>
      <c r="D234" s="271"/>
      <c r="E234" s="271"/>
      <c r="F234" s="271"/>
      <c r="G234" s="271"/>
      <c r="H234" s="6"/>
      <c r="J234" s="217"/>
      <c r="K234" s="217"/>
      <c r="L234" s="217"/>
    </row>
    <row r="235" spans="1:12" ht="15.75" hidden="1">
      <c r="A235" s="270"/>
      <c r="B235" s="271"/>
      <c r="C235" s="271"/>
      <c r="D235" s="271"/>
      <c r="E235" s="271"/>
      <c r="F235" s="271"/>
      <c r="G235" s="271"/>
      <c r="H235" s="6"/>
      <c r="J235" s="217"/>
      <c r="K235" s="217"/>
      <c r="L235" s="217"/>
    </row>
    <row r="236" spans="1:12" ht="15.75" hidden="1">
      <c r="A236" s="270"/>
      <c r="B236" s="271"/>
      <c r="C236" s="271"/>
      <c r="D236" s="271"/>
      <c r="E236" s="271"/>
      <c r="F236" s="271"/>
      <c r="G236" s="271"/>
      <c r="H236" s="6"/>
      <c r="J236" s="217"/>
      <c r="K236" s="217"/>
      <c r="L236" s="217"/>
    </row>
    <row r="237" spans="1:12" ht="15.75" hidden="1">
      <c r="A237" s="270"/>
      <c r="B237" s="271"/>
      <c r="C237" s="271"/>
      <c r="D237" s="271"/>
      <c r="E237" s="271"/>
      <c r="F237" s="271"/>
      <c r="G237" s="271"/>
      <c r="H237" s="6"/>
      <c r="J237" s="217"/>
      <c r="K237" s="217"/>
      <c r="L237" s="217"/>
    </row>
    <row r="238" spans="1:12" ht="15.75" hidden="1">
      <c r="A238" s="270"/>
      <c r="B238" s="271"/>
      <c r="C238" s="271"/>
      <c r="D238" s="271"/>
      <c r="E238" s="271"/>
      <c r="F238" s="271"/>
      <c r="G238" s="271"/>
      <c r="H238" s="6"/>
      <c r="J238" s="217"/>
      <c r="K238" s="217"/>
      <c r="L238" s="217"/>
    </row>
    <row r="239" spans="1:12" ht="15.75" hidden="1">
      <c r="A239" s="270"/>
      <c r="B239" s="271"/>
      <c r="C239" s="271"/>
      <c r="D239" s="271"/>
      <c r="E239" s="271"/>
      <c r="F239" s="271"/>
      <c r="G239" s="271"/>
      <c r="H239" s="6"/>
      <c r="J239" s="217"/>
      <c r="K239" s="217"/>
      <c r="L239" s="217"/>
    </row>
    <row r="240" spans="1:12" ht="15.75" hidden="1">
      <c r="A240" s="270"/>
      <c r="B240" s="271"/>
      <c r="C240" s="271"/>
      <c r="D240" s="271"/>
      <c r="E240" s="271"/>
      <c r="F240" s="271"/>
      <c r="G240" s="271"/>
      <c r="H240" s="6"/>
      <c r="J240" s="217"/>
      <c r="K240" s="217"/>
      <c r="L240" s="217"/>
    </row>
    <row r="241" spans="1:12" ht="15" hidden="1">
      <c r="A241" s="272"/>
      <c r="B241" s="271"/>
      <c r="C241" s="271"/>
      <c r="D241" s="271"/>
      <c r="E241" s="271"/>
      <c r="F241" s="271"/>
      <c r="G241" s="271"/>
      <c r="H241" s="6"/>
      <c r="J241" s="217"/>
      <c r="K241" s="217"/>
      <c r="L241" s="217"/>
    </row>
    <row r="242" ht="15.75"/>
    <row r="243" ht="15.75"/>
    <row r="244" ht="15.75"/>
    <row r="245" ht="15.75"/>
    <row r="246" ht="15.75"/>
    <row r="247" ht="15.75"/>
  </sheetData>
  <mergeCells count="29">
    <mergeCell ref="B78:F78"/>
    <mergeCell ref="B80:F80"/>
    <mergeCell ref="B104:F104"/>
    <mergeCell ref="J104:L105"/>
    <mergeCell ref="J69:L75"/>
    <mergeCell ref="B71:E71"/>
    <mergeCell ref="B73:E73"/>
    <mergeCell ref="B76:F76"/>
    <mergeCell ref="B13:D13"/>
    <mergeCell ref="B15:D15"/>
    <mergeCell ref="B17:D17"/>
    <mergeCell ref="B20:F20"/>
    <mergeCell ref="G175:G178"/>
    <mergeCell ref="G182:G183"/>
    <mergeCell ref="J189:L195"/>
    <mergeCell ref="A204:G209"/>
    <mergeCell ref="B181:E181"/>
    <mergeCell ref="E131:F131"/>
    <mergeCell ref="E132:F132"/>
    <mergeCell ref="J140:L141"/>
    <mergeCell ref="G171:G172"/>
    <mergeCell ref="B170:E170"/>
    <mergeCell ref="B67:E67"/>
    <mergeCell ref="B69:E69"/>
    <mergeCell ref="B59:D59"/>
    <mergeCell ref="B22:F22"/>
    <mergeCell ref="B24:F24"/>
    <mergeCell ref="B26:F26"/>
    <mergeCell ref="B56:E56"/>
  </mergeCells>
  <dataValidations count="6">
    <dataValidation type="textLength" allowBlank="1" showErrorMessage="1" errorTitle="ERRORE" error="IL CAMPO TESTO PUO' CONTENERE AL MASSIMO 500 CARATTERI" sqref="A204:G209">
      <formula1>0</formula1>
      <formula2>500</formula2>
    </dataValidation>
    <dataValidation type="whole" allowBlank="1" showErrorMessage="1" errorTitle="ERRORE" error="INSERIRE UN ANNO VALIDO" sqref="G13 G20 G15 G17">
      <formula1>1990</formula1>
      <formula2>2020</formula2>
    </dataValidation>
    <dataValidation type="whole" allowBlank="1" showErrorMessage="1" errorTitle="ERRORE" error="INSERIRE UN GIORNO VALIDO" sqref="E13 E15 E17">
      <formula1>1</formula1>
      <formula2>31</formula2>
    </dataValidation>
    <dataValidation type="whole" allowBlank="1" showErrorMessage="1" errorTitle="ERRORE" error="INSERIRE UN MESE VALIDO" sqref="F13 F15 F17">
      <formula1>1</formula1>
      <formula2>12</formula2>
    </dataValidation>
    <dataValidation type="whole" allowBlank="1" showErrorMessage="1" errorTitle="ATTENZIONE" error="INSERIRE VALORI NUMERICI INTERI" sqref="G22 G24 G30 G32 G34 G39 G41 G43 G45 G76 G78 G80 F175:F178 G189 G191 G193 G195 G197 G199">
      <formula1>0</formula1>
      <formula2>999999999999</formula2>
    </dataValidation>
    <dataValidation type="decimal" allowBlank="1" showErrorMessage="1" errorTitle="ATTENZIONE" error="INSERIRE UNA PERCENTUALE VALIDA" sqref="G26 G28 G187">
      <formula1>0</formula1>
      <formula2>100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45.57421875" style="277" customWidth="1"/>
    <col min="2" max="2" width="9.8515625" style="310" customWidth="1"/>
    <col min="3" max="3" width="17.7109375" style="277" customWidth="1"/>
    <col min="4" max="4" width="2.421875" style="277" customWidth="1"/>
    <col min="5" max="5" width="37.28125" style="277" customWidth="1"/>
    <col min="6" max="6" width="10.00390625" style="277" customWidth="1"/>
    <col min="7" max="7" width="17.00390625" style="277" customWidth="1"/>
    <col min="8" max="12" width="9.140625" style="277" customWidth="1"/>
  </cols>
  <sheetData>
    <row r="1" spans="1:13" s="276" customFormat="1" ht="43.5" customHeight="1">
      <c r="A1" s="327" t="s">
        <v>81</v>
      </c>
      <c r="B1" s="327"/>
      <c r="C1" s="327"/>
      <c r="D1" s="327"/>
      <c r="E1" s="327"/>
      <c r="F1" s="327"/>
      <c r="G1" s="327"/>
      <c r="H1" s="273" t="s">
        <v>1</v>
      </c>
      <c r="I1" s="274"/>
      <c r="J1" s="274"/>
      <c r="K1" s="274"/>
      <c r="L1" s="275"/>
      <c r="M1"/>
    </row>
    <row r="2" spans="1:7" ht="57" customHeight="1" thickBot="1">
      <c r="A2" s="329" t="s">
        <v>170</v>
      </c>
      <c r="B2" s="330"/>
      <c r="C2" s="330"/>
      <c r="E2" s="328"/>
      <c r="F2" s="328"/>
      <c r="G2" s="328"/>
    </row>
    <row r="3" spans="1:12" s="277" customFormat="1" ht="25.5" customHeight="1" thickBot="1">
      <c r="A3" s="331"/>
      <c r="B3" s="331"/>
      <c r="C3" s="331"/>
      <c r="D3" s="331"/>
      <c r="E3" s="331"/>
      <c r="F3" s="331"/>
      <c r="G3" s="278"/>
      <c r="H3" s="332" t="s">
        <v>82</v>
      </c>
      <c r="I3" s="332"/>
      <c r="J3" s="332"/>
      <c r="K3" s="332"/>
      <c r="L3" s="332"/>
    </row>
    <row r="4" spans="1:17" s="277" customFormat="1" ht="25.5" customHeight="1" thickBot="1">
      <c r="A4" s="333" t="s">
        <v>83</v>
      </c>
      <c r="B4" s="333"/>
      <c r="C4" s="333"/>
      <c r="D4" s="279"/>
      <c r="E4" s="333" t="s">
        <v>84</v>
      </c>
      <c r="F4" s="333"/>
      <c r="G4" s="333"/>
      <c r="H4" s="334" t="str">
        <f>IF(C36=G36,"OK","ATTENZIONE IL TOTALE DELLE ENTRATE NON COINCIDE CON IL TOTALE DELLE USCITE")</f>
        <v>OK</v>
      </c>
      <c r="I4" s="334"/>
      <c r="J4" s="334"/>
      <c r="K4" s="334"/>
      <c r="L4" s="334"/>
      <c r="M4" s="280"/>
      <c r="N4" s="281"/>
      <c r="O4" s="281"/>
      <c r="P4" s="281"/>
      <c r="Q4" s="281"/>
    </row>
    <row r="5" spans="1:17" s="277" customFormat="1" ht="18" customHeight="1" thickBot="1">
      <c r="A5" s="282" t="s">
        <v>85</v>
      </c>
      <c r="B5" s="283" t="s">
        <v>86</v>
      </c>
      <c r="C5" s="284" t="s">
        <v>87</v>
      </c>
      <c r="D5" s="285"/>
      <c r="E5" s="282" t="s">
        <v>85</v>
      </c>
      <c r="F5" s="286" t="s">
        <v>86</v>
      </c>
      <c r="G5" s="287" t="s">
        <v>87</v>
      </c>
      <c r="H5" s="334"/>
      <c r="I5" s="334"/>
      <c r="J5" s="334"/>
      <c r="K5" s="334"/>
      <c r="L5" s="334"/>
      <c r="M5" s="281"/>
      <c r="N5" s="281"/>
      <c r="O5" s="281"/>
      <c r="P5" s="281"/>
      <c r="Q5" s="281"/>
    </row>
    <row r="6" spans="1:17" s="277" customFormat="1" ht="15" customHeight="1" thickBot="1">
      <c r="A6" s="335" t="s">
        <v>88</v>
      </c>
      <c r="B6" s="335"/>
      <c r="C6" s="335"/>
      <c r="D6" s="285"/>
      <c r="E6" s="335" t="s">
        <v>89</v>
      </c>
      <c r="F6" s="335"/>
      <c r="G6" s="335"/>
      <c r="H6" s="334"/>
      <c r="I6" s="334"/>
      <c r="J6" s="334"/>
      <c r="K6" s="334"/>
      <c r="L6" s="334"/>
      <c r="M6" s="281"/>
      <c r="N6" s="281"/>
      <c r="O6" s="281"/>
      <c r="P6" s="281"/>
      <c r="Q6" s="281"/>
    </row>
    <row r="7" spans="1:17" s="277" customFormat="1" ht="15" customHeight="1" thickBot="1">
      <c r="A7" s="288" t="s">
        <v>90</v>
      </c>
      <c r="B7" s="286" t="s">
        <v>91</v>
      </c>
      <c r="C7" s="289">
        <v>1976385</v>
      </c>
      <c r="D7" s="279"/>
      <c r="E7" s="288" t="s">
        <v>92</v>
      </c>
      <c r="F7" s="286" t="s">
        <v>93</v>
      </c>
      <c r="G7" s="290"/>
      <c r="H7" s="334"/>
      <c r="I7" s="334"/>
      <c r="J7" s="334"/>
      <c r="K7" s="334"/>
      <c r="L7" s="334"/>
      <c r="M7" s="281"/>
      <c r="N7" s="281"/>
      <c r="O7" s="281"/>
      <c r="P7" s="281"/>
      <c r="Q7" s="281"/>
    </row>
    <row r="8" spans="1:17" s="277" customFormat="1" ht="15" customHeight="1" thickBot="1">
      <c r="A8" s="288" t="s">
        <v>94</v>
      </c>
      <c r="B8" s="286" t="s">
        <v>95</v>
      </c>
      <c r="C8" s="289"/>
      <c r="D8" s="279"/>
      <c r="E8" s="288" t="s">
        <v>96</v>
      </c>
      <c r="F8" s="286" t="s">
        <v>97</v>
      </c>
      <c r="G8" s="291"/>
      <c r="H8" s="334"/>
      <c r="I8" s="334"/>
      <c r="J8" s="334"/>
      <c r="K8" s="334"/>
      <c r="L8" s="334"/>
      <c r="M8" s="281"/>
      <c r="N8" s="281"/>
      <c r="O8" s="281"/>
      <c r="P8" s="281"/>
      <c r="Q8" s="281"/>
    </row>
    <row r="9" spans="1:17" s="277" customFormat="1" ht="15" customHeight="1" thickBot="1">
      <c r="A9" s="288" t="s">
        <v>98</v>
      </c>
      <c r="B9" s="286" t="s">
        <v>99</v>
      </c>
      <c r="C9" s="289"/>
      <c r="D9" s="279"/>
      <c r="E9" s="292" t="s">
        <v>100</v>
      </c>
      <c r="F9" s="293"/>
      <c r="G9" s="294">
        <f>SUM(G7:G8)</f>
        <v>0</v>
      </c>
      <c r="H9" s="334"/>
      <c r="I9" s="334"/>
      <c r="J9" s="334"/>
      <c r="K9" s="334"/>
      <c r="L9" s="334"/>
      <c r="M9" s="281"/>
      <c r="N9" s="281"/>
      <c r="O9" s="281"/>
      <c r="P9" s="281"/>
      <c r="Q9" s="281"/>
    </row>
    <row r="10" spans="1:17" s="277" customFormat="1" ht="15" customHeight="1" thickBot="1">
      <c r="A10" s="288" t="s">
        <v>101</v>
      </c>
      <c r="B10" s="286" t="s">
        <v>102</v>
      </c>
      <c r="C10" s="289">
        <v>47416</v>
      </c>
      <c r="D10" s="279"/>
      <c r="E10" s="336" t="s">
        <v>103</v>
      </c>
      <c r="F10" s="336"/>
      <c r="G10" s="336"/>
      <c r="H10" s="334"/>
      <c r="I10" s="334"/>
      <c r="J10" s="334"/>
      <c r="K10" s="334"/>
      <c r="L10" s="334"/>
      <c r="M10" s="281"/>
      <c r="N10" s="281"/>
      <c r="O10" s="281"/>
      <c r="P10" s="281"/>
      <c r="Q10" s="281"/>
    </row>
    <row r="11" spans="1:17" s="277" customFormat="1" ht="15" customHeight="1" thickBot="1">
      <c r="A11" s="288" t="s">
        <v>104</v>
      </c>
      <c r="B11" s="286" t="s">
        <v>105</v>
      </c>
      <c r="C11" s="289">
        <v>-238384</v>
      </c>
      <c r="D11" s="279"/>
      <c r="E11" s="288" t="s">
        <v>106</v>
      </c>
      <c r="F11" s="286" t="s">
        <v>107</v>
      </c>
      <c r="G11" s="290">
        <v>2595000</v>
      </c>
      <c r="H11" s="334"/>
      <c r="I11" s="334"/>
      <c r="J11" s="334"/>
      <c r="K11" s="334"/>
      <c r="L11" s="334"/>
      <c r="M11" s="281"/>
      <c r="N11" s="281"/>
      <c r="O11" s="281"/>
      <c r="P11" s="281"/>
      <c r="Q11" s="281"/>
    </row>
    <row r="12" spans="1:17" s="277" customFormat="1" ht="15" customHeight="1" thickBot="1">
      <c r="A12" s="288" t="s">
        <v>108</v>
      </c>
      <c r="B12" s="286" t="s">
        <v>109</v>
      </c>
      <c r="C12" s="289">
        <v>48880</v>
      </c>
      <c r="D12" s="279"/>
      <c r="E12" s="288" t="s">
        <v>110</v>
      </c>
      <c r="F12" s="286" t="s">
        <v>111</v>
      </c>
      <c r="G12" s="290">
        <v>679604</v>
      </c>
      <c r="H12" s="334"/>
      <c r="I12" s="334"/>
      <c r="J12" s="334"/>
      <c r="K12" s="334"/>
      <c r="L12" s="334"/>
      <c r="M12" s="281"/>
      <c r="N12" s="281"/>
      <c r="O12" s="281"/>
      <c r="P12" s="281"/>
      <c r="Q12" s="281"/>
    </row>
    <row r="13" spans="1:17" s="277" customFormat="1" ht="15" customHeight="1" thickBot="1">
      <c r="A13" s="288" t="s">
        <v>112</v>
      </c>
      <c r="B13" s="286" t="s">
        <v>113</v>
      </c>
      <c r="C13" s="289">
        <v>107743</v>
      </c>
      <c r="D13" s="279"/>
      <c r="E13" s="288" t="s">
        <v>114</v>
      </c>
      <c r="F13" s="286" t="s">
        <v>115</v>
      </c>
      <c r="G13" s="290">
        <v>38822</v>
      </c>
      <c r="H13" s="334"/>
      <c r="I13" s="334"/>
      <c r="J13" s="334"/>
      <c r="K13" s="334"/>
      <c r="L13" s="334"/>
      <c r="M13" s="281"/>
      <c r="N13" s="281"/>
      <c r="O13" s="281"/>
      <c r="P13" s="281"/>
      <c r="Q13" s="281"/>
    </row>
    <row r="14" spans="1:17" s="277" customFormat="1" ht="15" customHeight="1" thickBot="1">
      <c r="A14" s="288" t="s">
        <v>116</v>
      </c>
      <c r="B14" s="286" t="s">
        <v>117</v>
      </c>
      <c r="C14" s="289">
        <v>90376</v>
      </c>
      <c r="D14" s="279"/>
      <c r="E14" s="288" t="s">
        <v>118</v>
      </c>
      <c r="F14" s="286" t="s">
        <v>119</v>
      </c>
      <c r="G14" s="290">
        <v>291258</v>
      </c>
      <c r="H14" s="334"/>
      <c r="I14" s="334"/>
      <c r="J14" s="334"/>
      <c r="K14" s="334"/>
      <c r="L14" s="334"/>
      <c r="M14" s="281"/>
      <c r="N14" s="281"/>
      <c r="O14" s="281"/>
      <c r="P14" s="281"/>
      <c r="Q14" s="281"/>
    </row>
    <row r="15" spans="1:17" s="277" customFormat="1" ht="15" customHeight="1" thickBot="1">
      <c r="A15" s="288" t="s">
        <v>120</v>
      </c>
      <c r="B15" s="286" t="s">
        <v>121</v>
      </c>
      <c r="C15" s="289"/>
      <c r="D15" s="279"/>
      <c r="E15" s="288" t="s">
        <v>122</v>
      </c>
      <c r="F15" s="286" t="s">
        <v>123</v>
      </c>
      <c r="G15" s="295"/>
      <c r="H15" s="334"/>
      <c r="I15" s="334"/>
      <c r="J15" s="334"/>
      <c r="K15" s="334"/>
      <c r="L15" s="334"/>
      <c r="M15" s="281"/>
      <c r="N15" s="281"/>
      <c r="O15" s="281"/>
      <c r="P15" s="281"/>
      <c r="Q15" s="281"/>
    </row>
    <row r="16" spans="1:17" s="277" customFormat="1" ht="15" customHeight="1" thickBot="1">
      <c r="A16" s="288" t="s">
        <v>124</v>
      </c>
      <c r="B16" s="286" t="s">
        <v>125</v>
      </c>
      <c r="C16" s="289">
        <v>64857</v>
      </c>
      <c r="D16" s="279"/>
      <c r="E16" s="292" t="s">
        <v>126</v>
      </c>
      <c r="F16" s="296"/>
      <c r="G16" s="294">
        <f>SUM(G11:G15)</f>
        <v>3604684</v>
      </c>
      <c r="H16" s="334"/>
      <c r="I16" s="334"/>
      <c r="J16" s="334"/>
      <c r="K16" s="334"/>
      <c r="L16" s="334"/>
      <c r="M16" s="281"/>
      <c r="N16" s="281"/>
      <c r="O16" s="281"/>
      <c r="P16" s="281"/>
      <c r="Q16" s="281"/>
    </row>
    <row r="17" spans="1:17" s="277" customFormat="1" ht="15" customHeight="1" thickBot="1">
      <c r="A17" s="288" t="s">
        <v>127</v>
      </c>
      <c r="B17" s="286" t="s">
        <v>128</v>
      </c>
      <c r="C17" s="289">
        <v>29168</v>
      </c>
      <c r="D17" s="279"/>
      <c r="E17" s="336" t="s">
        <v>129</v>
      </c>
      <c r="F17" s="336"/>
      <c r="G17" s="336"/>
      <c r="H17" s="334"/>
      <c r="I17" s="334"/>
      <c r="J17" s="334"/>
      <c r="K17" s="334"/>
      <c r="L17" s="334"/>
      <c r="M17" s="281"/>
      <c r="N17" s="281"/>
      <c r="O17" s="281"/>
      <c r="P17" s="281"/>
      <c r="Q17" s="281"/>
    </row>
    <row r="18" spans="1:17" s="277" customFormat="1" ht="15" customHeight="1" thickBot="1">
      <c r="A18" s="288" t="s">
        <v>130</v>
      </c>
      <c r="B18" s="286" t="s">
        <v>131</v>
      </c>
      <c r="C18" s="289">
        <v>15802</v>
      </c>
      <c r="D18" s="279"/>
      <c r="E18" s="288" t="s">
        <v>132</v>
      </c>
      <c r="F18" s="286" t="s">
        <v>133</v>
      </c>
      <c r="G18" s="295">
        <v>130847</v>
      </c>
      <c r="H18" s="334"/>
      <c r="I18" s="334"/>
      <c r="J18" s="334"/>
      <c r="K18" s="334"/>
      <c r="L18" s="334"/>
      <c r="M18" s="281"/>
      <c r="N18" s="281"/>
      <c r="O18" s="281"/>
      <c r="P18" s="281"/>
      <c r="Q18" s="281"/>
    </row>
    <row r="19" spans="1:17" s="277" customFormat="1" ht="15" customHeight="1" thickBot="1">
      <c r="A19" s="288" t="s">
        <v>134</v>
      </c>
      <c r="B19" s="286" t="s">
        <v>135</v>
      </c>
      <c r="C19" s="289"/>
      <c r="D19" s="279"/>
      <c r="E19" s="292" t="s">
        <v>136</v>
      </c>
      <c r="F19" s="296"/>
      <c r="G19" s="294">
        <f>SUM(G18)</f>
        <v>130847</v>
      </c>
      <c r="H19" s="334"/>
      <c r="I19" s="334"/>
      <c r="J19" s="334"/>
      <c r="K19" s="334"/>
      <c r="L19" s="334"/>
      <c r="M19" s="280"/>
      <c r="N19" s="280"/>
      <c r="O19" s="280"/>
      <c r="P19" s="280"/>
      <c r="Q19" s="280"/>
    </row>
    <row r="20" spans="1:17" s="277" customFormat="1" ht="15" customHeight="1" thickBot="1">
      <c r="A20" s="288" t="s">
        <v>137</v>
      </c>
      <c r="B20" s="286" t="s">
        <v>138</v>
      </c>
      <c r="C20" s="289">
        <v>192066</v>
      </c>
      <c r="D20" s="279"/>
      <c r="E20" s="297"/>
      <c r="F20" s="298"/>
      <c r="G20" s="299"/>
      <c r="H20" s="332"/>
      <c r="I20" s="332"/>
      <c r="J20" s="332"/>
      <c r="K20" s="332"/>
      <c r="L20" s="332"/>
      <c r="M20" s="280"/>
      <c r="N20" s="280"/>
      <c r="O20" s="280"/>
      <c r="P20" s="280"/>
      <c r="Q20" s="280"/>
    </row>
    <row r="21" spans="1:17" s="277" customFormat="1" ht="15" customHeight="1" thickBot="1">
      <c r="A21" s="288" t="s">
        <v>139</v>
      </c>
      <c r="B21" s="286" t="s">
        <v>140</v>
      </c>
      <c r="C21" s="289"/>
      <c r="D21" s="279"/>
      <c r="E21" s="300"/>
      <c r="F21" s="280"/>
      <c r="G21" s="301"/>
      <c r="H21" s="332"/>
      <c r="I21" s="332"/>
      <c r="J21" s="332"/>
      <c r="K21" s="332"/>
      <c r="L21" s="332"/>
      <c r="M21" s="280"/>
      <c r="N21" s="280"/>
      <c r="O21" s="280"/>
      <c r="P21" s="280"/>
      <c r="Q21" s="280"/>
    </row>
    <row r="22" spans="1:17" s="277" customFormat="1" ht="15" customHeight="1" thickBot="1">
      <c r="A22" s="288" t="s">
        <v>141</v>
      </c>
      <c r="B22" s="286" t="s">
        <v>142</v>
      </c>
      <c r="C22" s="289"/>
      <c r="D22" s="279"/>
      <c r="E22" s="302"/>
      <c r="F22" s="280"/>
      <c r="G22" s="301"/>
      <c r="H22" s="337"/>
      <c r="I22" s="337"/>
      <c r="J22" s="337"/>
      <c r="K22" s="337"/>
      <c r="L22" s="337"/>
      <c r="M22" s="280"/>
      <c r="N22" s="280"/>
      <c r="O22" s="280"/>
      <c r="P22" s="280"/>
      <c r="Q22" s="280"/>
    </row>
    <row r="23" spans="1:17" s="277" customFormat="1" ht="15" customHeight="1" thickBot="1">
      <c r="A23" s="288" t="s">
        <v>143</v>
      </c>
      <c r="B23" s="286" t="s">
        <v>144</v>
      </c>
      <c r="C23" s="289"/>
      <c r="D23" s="279"/>
      <c r="E23" s="300"/>
      <c r="F23" s="280"/>
      <c r="G23" s="301"/>
      <c r="H23" s="337"/>
      <c r="I23" s="337"/>
      <c r="J23" s="337"/>
      <c r="K23" s="337"/>
      <c r="L23" s="337"/>
      <c r="M23" s="280"/>
      <c r="N23" s="280"/>
      <c r="O23" s="280"/>
      <c r="P23" s="280"/>
      <c r="Q23" s="280"/>
    </row>
    <row r="24" spans="1:17" s="277" customFormat="1" ht="15" customHeight="1" thickBot="1">
      <c r="A24" s="288" t="s">
        <v>145</v>
      </c>
      <c r="B24" s="286" t="s">
        <v>146</v>
      </c>
      <c r="C24" s="291"/>
      <c r="D24" s="279"/>
      <c r="E24" s="300"/>
      <c r="F24" s="280"/>
      <c r="G24" s="301"/>
      <c r="H24" s="337"/>
      <c r="I24" s="337"/>
      <c r="J24" s="337"/>
      <c r="K24" s="337"/>
      <c r="L24" s="337"/>
      <c r="M24" s="280"/>
      <c r="N24" s="280"/>
      <c r="O24" s="280"/>
      <c r="P24" s="280"/>
      <c r="Q24" s="280"/>
    </row>
    <row r="25" spans="1:17" s="277" customFormat="1" ht="15" customHeight="1" thickBot="1">
      <c r="A25" s="292" t="s">
        <v>147</v>
      </c>
      <c r="B25" s="296"/>
      <c r="C25" s="294">
        <f>SUM(C7:C24)</f>
        <v>2334309</v>
      </c>
      <c r="D25" s="279"/>
      <c r="E25" s="300"/>
      <c r="F25" s="280"/>
      <c r="G25" s="301"/>
      <c r="H25" s="337"/>
      <c r="I25" s="337"/>
      <c r="J25" s="337"/>
      <c r="K25" s="337"/>
      <c r="L25" s="337"/>
      <c r="M25" s="280"/>
      <c r="N25" s="280"/>
      <c r="O25" s="280"/>
      <c r="P25" s="280"/>
      <c r="Q25" s="280"/>
    </row>
    <row r="26" spans="1:17" s="277" customFormat="1" ht="15" customHeight="1" thickBot="1">
      <c r="A26" s="336" t="s">
        <v>148</v>
      </c>
      <c r="B26" s="336"/>
      <c r="C26" s="336"/>
      <c r="D26" s="279"/>
      <c r="E26" s="300"/>
      <c r="F26" s="280"/>
      <c r="G26" s="301"/>
      <c r="H26" s="337"/>
      <c r="I26" s="337"/>
      <c r="J26" s="337"/>
      <c r="K26" s="337"/>
      <c r="L26" s="337"/>
      <c r="M26" s="280"/>
      <c r="N26" s="280"/>
      <c r="O26" s="280"/>
      <c r="P26" s="280"/>
      <c r="Q26" s="280"/>
    </row>
    <row r="27" spans="1:17" s="277" customFormat="1" ht="15" customHeight="1" thickBot="1">
      <c r="A27" s="288" t="s">
        <v>149</v>
      </c>
      <c r="B27" s="283" t="s">
        <v>150</v>
      </c>
      <c r="C27" s="289"/>
      <c r="D27" s="279"/>
      <c r="E27" s="300"/>
      <c r="F27" s="280"/>
      <c r="G27" s="301"/>
      <c r="H27" s="337"/>
      <c r="I27" s="337"/>
      <c r="J27" s="337"/>
      <c r="K27" s="337"/>
      <c r="L27" s="337"/>
      <c r="M27" s="280"/>
      <c r="N27" s="280"/>
      <c r="O27" s="280"/>
      <c r="P27" s="280"/>
      <c r="Q27" s="280"/>
    </row>
    <row r="28" spans="1:17" s="277" customFormat="1" ht="15" customHeight="1" thickBot="1">
      <c r="A28" s="288" t="s">
        <v>151</v>
      </c>
      <c r="B28" s="283" t="s">
        <v>152</v>
      </c>
      <c r="C28" s="289"/>
      <c r="D28" s="279"/>
      <c r="E28" s="300"/>
      <c r="F28" s="280"/>
      <c r="G28" s="301"/>
      <c r="H28" s="337"/>
      <c r="I28" s="337"/>
      <c r="J28" s="337"/>
      <c r="K28" s="337"/>
      <c r="L28" s="337"/>
      <c r="M28" s="280"/>
      <c r="N28" s="280"/>
      <c r="O28" s="280"/>
      <c r="P28" s="280"/>
      <c r="Q28" s="280"/>
    </row>
    <row r="29" spans="1:17" s="277" customFormat="1" ht="15" customHeight="1" thickBot="1">
      <c r="A29" s="288" t="s">
        <v>153</v>
      </c>
      <c r="B29" s="283" t="s">
        <v>154</v>
      </c>
      <c r="C29" s="289">
        <v>433834</v>
      </c>
      <c r="D29" s="279"/>
      <c r="E29" s="300"/>
      <c r="F29" s="280"/>
      <c r="G29" s="301"/>
      <c r="H29" s="337"/>
      <c r="I29" s="337"/>
      <c r="J29" s="337"/>
      <c r="K29" s="337"/>
      <c r="L29" s="337"/>
      <c r="M29" s="280"/>
      <c r="N29" s="280"/>
      <c r="O29" s="280"/>
      <c r="P29" s="280"/>
      <c r="Q29" s="280"/>
    </row>
    <row r="30" spans="1:17" s="277" customFormat="1" ht="15" customHeight="1" thickBot="1">
      <c r="A30" s="288" t="s">
        <v>155</v>
      </c>
      <c r="B30" s="283" t="s">
        <v>156</v>
      </c>
      <c r="C30" s="289">
        <v>291258</v>
      </c>
      <c r="D30" s="279"/>
      <c r="E30" s="300"/>
      <c r="F30" s="280"/>
      <c r="G30" s="301"/>
      <c r="H30" s="337"/>
      <c r="I30" s="337"/>
      <c r="J30" s="337"/>
      <c r="K30" s="337"/>
      <c r="L30" s="337"/>
      <c r="M30" s="280"/>
      <c r="N30" s="280"/>
      <c r="O30" s="280"/>
      <c r="P30" s="280"/>
      <c r="Q30" s="280"/>
    </row>
    <row r="31" spans="1:17" s="277" customFormat="1" ht="15" customHeight="1" thickBot="1">
      <c r="A31" s="288" t="s">
        <v>157</v>
      </c>
      <c r="B31" s="283" t="s">
        <v>158</v>
      </c>
      <c r="C31" s="289">
        <v>38822</v>
      </c>
      <c r="D31" s="279"/>
      <c r="E31" s="300"/>
      <c r="F31" s="280"/>
      <c r="G31" s="301"/>
      <c r="H31" s="337"/>
      <c r="I31" s="337"/>
      <c r="J31" s="337"/>
      <c r="K31" s="337"/>
      <c r="L31" s="337"/>
      <c r="M31" s="280"/>
      <c r="N31" s="280"/>
      <c r="O31" s="280"/>
      <c r="P31" s="280"/>
      <c r="Q31" s="280"/>
    </row>
    <row r="32" spans="1:17" s="277" customFormat="1" ht="15" customHeight="1" thickBot="1">
      <c r="A32" s="288" t="s">
        <v>159</v>
      </c>
      <c r="B32" s="283" t="s">
        <v>160</v>
      </c>
      <c r="C32" s="289"/>
      <c r="D32" s="279"/>
      <c r="E32" s="300"/>
      <c r="F32" s="280"/>
      <c r="G32" s="301"/>
      <c r="H32" s="337"/>
      <c r="I32" s="337"/>
      <c r="J32" s="337"/>
      <c r="K32" s="337"/>
      <c r="L32" s="337"/>
      <c r="M32" s="280"/>
      <c r="N32" s="280"/>
      <c r="O32" s="280"/>
      <c r="P32" s="280"/>
      <c r="Q32" s="280"/>
    </row>
    <row r="33" spans="1:17" s="277" customFormat="1" ht="15" customHeight="1" thickBot="1">
      <c r="A33" s="288" t="s">
        <v>161</v>
      </c>
      <c r="B33" s="283" t="s">
        <v>162</v>
      </c>
      <c r="C33" s="289"/>
      <c r="D33" s="279"/>
      <c r="E33" s="300"/>
      <c r="F33" s="280"/>
      <c r="G33" s="301"/>
      <c r="H33" s="337"/>
      <c r="I33" s="337"/>
      <c r="J33" s="337"/>
      <c r="K33" s="337"/>
      <c r="L33" s="337"/>
      <c r="M33" s="280"/>
      <c r="N33" s="280"/>
      <c r="O33" s="280"/>
      <c r="P33" s="280"/>
      <c r="Q33" s="280"/>
    </row>
    <row r="34" spans="1:17" s="277" customFormat="1" ht="15" customHeight="1" thickBot="1">
      <c r="A34" s="288" t="s">
        <v>163</v>
      </c>
      <c r="B34" s="283" t="s">
        <v>164</v>
      </c>
      <c r="C34" s="291">
        <v>637308</v>
      </c>
      <c r="D34" s="279"/>
      <c r="E34" s="303"/>
      <c r="F34" s="304"/>
      <c r="G34" s="301"/>
      <c r="H34" s="337"/>
      <c r="I34" s="337"/>
      <c r="J34" s="337"/>
      <c r="K34" s="337"/>
      <c r="L34" s="337"/>
      <c r="M34" s="280"/>
      <c r="N34" s="280"/>
      <c r="O34" s="280"/>
      <c r="P34" s="280"/>
      <c r="Q34" s="280"/>
    </row>
    <row r="35" spans="1:17" s="277" customFormat="1" ht="15" customHeight="1" thickBot="1">
      <c r="A35" s="292" t="s">
        <v>165</v>
      </c>
      <c r="B35" s="296"/>
      <c r="C35" s="294">
        <f>SUM(C27:C34)</f>
        <v>1401222</v>
      </c>
      <c r="D35" s="279"/>
      <c r="E35" s="305"/>
      <c r="F35" s="306"/>
      <c r="G35" s="307"/>
      <c r="H35" s="337"/>
      <c r="I35" s="337"/>
      <c r="J35" s="337"/>
      <c r="K35" s="337"/>
      <c r="L35" s="337"/>
      <c r="M35" s="280"/>
      <c r="N35" s="280"/>
      <c r="O35" s="280"/>
      <c r="P35" s="280"/>
      <c r="Q35" s="280"/>
    </row>
    <row r="36" spans="1:17" s="277" customFormat="1" ht="18" customHeight="1" thickBot="1">
      <c r="A36" s="338" t="s">
        <v>166</v>
      </c>
      <c r="B36" s="338"/>
      <c r="C36" s="308">
        <f>C25+C35</f>
        <v>3735531</v>
      </c>
      <c r="D36" s="309"/>
      <c r="E36" s="339" t="s">
        <v>166</v>
      </c>
      <c r="F36" s="339"/>
      <c r="G36" s="308">
        <f>G9+G16+G19</f>
        <v>3735531</v>
      </c>
      <c r="H36" s="337"/>
      <c r="I36" s="337"/>
      <c r="J36" s="337"/>
      <c r="K36" s="337"/>
      <c r="L36" s="337"/>
      <c r="M36" s="280"/>
      <c r="N36" s="280"/>
      <c r="O36" s="280"/>
      <c r="P36" s="280"/>
      <c r="Q36" s="280"/>
    </row>
    <row r="37" spans="2:17" s="277" customFormat="1" ht="14.25" customHeight="1">
      <c r="B37" s="310"/>
      <c r="H37" s="280"/>
      <c r="I37" s="280"/>
      <c r="J37" s="280"/>
      <c r="K37" s="280"/>
      <c r="L37" s="280"/>
      <c r="M37" s="280"/>
      <c r="N37" s="280"/>
      <c r="O37" s="280"/>
      <c r="P37" s="280"/>
      <c r="Q37" s="280"/>
    </row>
    <row r="38" spans="1:17" s="277" customFormat="1" ht="12.75">
      <c r="A38" s="311" t="s">
        <v>167</v>
      </c>
      <c r="B38" s="310"/>
      <c r="H38" s="280"/>
      <c r="I38" s="280"/>
      <c r="J38" s="280"/>
      <c r="K38" s="280"/>
      <c r="L38" s="280"/>
      <c r="M38" s="280"/>
      <c r="N38" s="280"/>
      <c r="O38" s="280"/>
      <c r="P38" s="280"/>
      <c r="Q38" s="280"/>
    </row>
    <row r="39" spans="2:17" s="277" customFormat="1" ht="12.75">
      <c r="B39" s="310"/>
      <c r="H39" s="280"/>
      <c r="I39" s="280"/>
      <c r="J39" s="280"/>
      <c r="K39" s="280"/>
      <c r="L39" s="280"/>
      <c r="M39" s="280"/>
      <c r="N39" s="280"/>
      <c r="O39" s="280"/>
      <c r="P39" s="280"/>
      <c r="Q39" s="280"/>
    </row>
  </sheetData>
  <mergeCells count="17">
    <mergeCell ref="H20:L21"/>
    <mergeCell ref="H22:L36"/>
    <mergeCell ref="A26:C26"/>
    <mergeCell ref="A36:B36"/>
    <mergeCell ref="E36:F36"/>
    <mergeCell ref="H3:L3"/>
    <mergeCell ref="A4:C4"/>
    <mergeCell ref="E4:G4"/>
    <mergeCell ref="H4:L19"/>
    <mergeCell ref="A6:C6"/>
    <mergeCell ref="E6:G6"/>
    <mergeCell ref="E10:G10"/>
    <mergeCell ref="E17:G17"/>
    <mergeCell ref="A1:G1"/>
    <mergeCell ref="E2:G2"/>
    <mergeCell ref="A2:C2"/>
    <mergeCell ref="A3:F3"/>
  </mergeCells>
  <dataValidations count="1">
    <dataValidation type="whole" allowBlank="1" showErrorMessage="1" errorTitle="ERRORE NEL DATO IMMESSO" error="INSERIRE SOLO NUMERI INTERI" sqref="C7:C25 G7:G9 G11:G16 G18:G20 C27:C35 G34:G35">
      <formula1>-999999999999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mcapucci</dc:creator>
  <cp:keywords/>
  <dc:description/>
  <cp:lastModifiedBy>mcapucci</cp:lastModifiedBy>
  <dcterms:created xsi:type="dcterms:W3CDTF">2010-08-18T06:53:25Z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