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intesi" sheetId="1" r:id="rId1"/>
  </sheets>
  <externalReferences>
    <externalReference r:id="rId4"/>
    <externalReference r:id="rId5"/>
  </externalReferences>
  <definedNames>
    <definedName name="altrespese" localSheetId="0">'sintesi'!$A$7:$A$7</definedName>
    <definedName name="_xlnm.Print_Area" localSheetId="0">'sintesi'!$A$1:$J$36</definedName>
    <definedName name="CRITERIO1">'[1]entrate'!$K$1:$K$2</definedName>
    <definedName name="CRITERIO10">'[1]entrate'!$K$16:$K$17</definedName>
    <definedName name="CRITERIO100">'[1]entrate'!$K$106:$K$107</definedName>
    <definedName name="CRITERIO101">'[1]entrate'!$K$108:$K$109</definedName>
    <definedName name="CRITERIO102">'[1]entrate'!$K$110:$K$111</definedName>
    <definedName name="CRITERIO103">'[1]entrate'!$K$112:$K$115</definedName>
    <definedName name="CRITERIO104">'[1]entrate'!$K$116:$K$116</definedName>
    <definedName name="CRITERIO108">'[1]entrate'!#REF!</definedName>
    <definedName name="CRITERIO11">'[1]entrate'!$K$18:$K$18</definedName>
    <definedName name="criterio116">'[1]entrate'!$K$117:$K$118</definedName>
    <definedName name="criterio117">'[1]entrate'!$K$119:$K$120</definedName>
    <definedName name="criterio118">'[1]entrate'!$L$3:$L$4</definedName>
    <definedName name="criterio119">'[1]entrate'!$L$1:$L$2</definedName>
    <definedName name="CRITERIO12">'[1]entrate'!$K$20:$K$21</definedName>
    <definedName name="CRITERIO120">'[1]entrate'!$L$14:$L$15</definedName>
    <definedName name="criterio121">'[1]entrate'!$L$5:$L$6</definedName>
    <definedName name="CRITERIO124">'[1]entrate'!$L$7:$L$8</definedName>
    <definedName name="CRITERIO125">'[1]entrate'!$L$9:$L$10</definedName>
    <definedName name="CRITERIO15">'[1]entrate'!$K$22:$K$23</definedName>
    <definedName name="CRITERIO18">'[1]entrate'!$K$24:$K$25</definedName>
    <definedName name="CRITERIO2">'[1]entrate'!$K$3:$K$4</definedName>
    <definedName name="CRITERIO20">'[1]entrate'!$K$26:$K$27</definedName>
    <definedName name="CRITERIO21">'[1]entrate'!$K$28:$K$29</definedName>
    <definedName name="CRITERIO26">'[1]entrate'!$K$32:$K$33</definedName>
    <definedName name="CRITERIO30">'[1]entrate'!$K$34:$K$35</definedName>
    <definedName name="CRITERIO31">'[1]entrate'!$K$36:$K$36</definedName>
    <definedName name="CRITERIO32">'[1]entrate'!$K$37:$K$38</definedName>
    <definedName name="CRITERIO33">'[1]entrate'!$K$39:$K$40</definedName>
    <definedName name="CRITERIO34">'[1]entrate'!$K$41:$K$42</definedName>
    <definedName name="CRITERIO35">'[1]entrate'!$K$43:$K$44</definedName>
    <definedName name="CRITERIO37">'[1]entrate'!$K$45:$K$45</definedName>
    <definedName name="CRITERIO39">'[1]entrate'!$K$48:$K$49</definedName>
    <definedName name="CRITERIO40">'[1]entrate'!$K$50:$K$51</definedName>
    <definedName name="CRITERIO41">'[1]entrate'!$K$52:$K$53</definedName>
    <definedName name="CRITERIO42">'[1]entrate'!$K$54:$K$55</definedName>
    <definedName name="CRITERIO43">'[1]entrate'!$K$56:$K$56</definedName>
    <definedName name="CRITERIO45">'[1]entrate'!$K$62:$K$63</definedName>
    <definedName name="CRITERIO46">'[1]entrate'!$K$64:$K$65</definedName>
    <definedName name="CRITERIO47">'[1]entrate'!$K$66:$K$67</definedName>
    <definedName name="CRITERIO5">'[1]entrate'!$K$5:$K$6</definedName>
    <definedName name="CRITERIO54">'[1]entrate'!$K$70:$K$71</definedName>
    <definedName name="CRITERIO57">'[1]entrate'!#REF!</definedName>
    <definedName name="CRITERIO59">'[1]entrate'!#REF!</definedName>
    <definedName name="CRITERIO6">'[1]entrate'!$K$7:$K$8</definedName>
    <definedName name="CRITERIO60">'[1]entrate'!$K$73:$K$73</definedName>
    <definedName name="CRITERIO7">'[1]entrate'!$K$9:$K$10</definedName>
    <definedName name="CRITERIO8">'[1]entrate'!$K$12:$K$13</definedName>
    <definedName name="CRITERIO86">'[1]entrate'!$K$74:$K$75</definedName>
    <definedName name="CRITERIO87">'[1]entrate'!$K$77:$K$77</definedName>
    <definedName name="CRITERIO88">'[1]entrate'!$K$78:$K$81</definedName>
    <definedName name="CRITERIO89">'[1]entrate'!$K$84:$K$85</definedName>
    <definedName name="CRITERIO9">'[1]entrate'!$K$14:$K$15</definedName>
    <definedName name="CRITERIO90">'[1]entrate'!$K$86:$K$87</definedName>
    <definedName name="CRITERIO91">'[1]entrate'!$K$88:$K$89</definedName>
    <definedName name="CRITERIO92">'[1]entrate'!$K$90:$K$91</definedName>
    <definedName name="CRITERIO93">'[1]entrate'!$K$93:$K$94</definedName>
    <definedName name="CRITERIO94">'[1]entrate'!$K$95:$K$96</definedName>
    <definedName name="CRITERIO95">'[1]entrate'!$K$97:$K$99</definedName>
    <definedName name="CRITERIO97">'[1]entrate'!$K$101:$K$101</definedName>
    <definedName name="CRITERIO98">'[1]entrate'!$K$104:$K$104</definedName>
    <definedName name="CRITERIO99">'[1]entrate'!$K$105:$K$105</definedName>
    <definedName name="DBASE">'[2]Foglio1'!$A$1:$N$69</definedName>
    <definedName name="economato" localSheetId="0">'sintesi'!$A$5:$A$5</definedName>
    <definedName name="enttot" localSheetId="0">'sintesi'!$A$16:$A$16</definedName>
    <definedName name="fitti" localSheetId="0">'sintesi'!#REF!</definedName>
    <definedName name="HTML_CodePage" hidden="1">1252</definedName>
    <definedName name="HTML_Control" hidden="1">{"'sintesi'!$A$1:$G$38"}</definedName>
    <definedName name="HTML_Description" hidden="1">""</definedName>
    <definedName name="HTML_Email" hidden="1">""</definedName>
    <definedName name="HTML_Header" hidden="1">"SINTESI: SERIE STORICA CONS 1997- PRC1 2002"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"D:\Raffaella\web 1997-PRC1 2002\sintesi.htm"</definedName>
    <definedName name="HTML_Title" hidden="1">""</definedName>
    <definedName name="oneri" localSheetId="0">'sintesi'!$A$14:$A$14</definedName>
    <definedName name="personale" localSheetId="0">'sintesi'!$A$4:$A$4</definedName>
    <definedName name="TABLE" localSheetId="0">'sintesi'!$A$1:$G$36</definedName>
  </definedNames>
  <calcPr fullCalcOnLoad="1"/>
</workbook>
</file>

<file path=xl/sharedStrings.xml><?xml version="1.0" encoding="utf-8"?>
<sst xmlns="http://schemas.openxmlformats.org/spreadsheetml/2006/main" count="60" uniqueCount="31">
  <si>
    <t xml:space="preserve"> </t>
  </si>
  <si>
    <t>CONS</t>
  </si>
  <si>
    <t>PERSONALE</t>
  </si>
  <si>
    <t>ECONOMATO</t>
  </si>
  <si>
    <t>CONSUMI SPECIFICI</t>
  </si>
  <si>
    <t>ALTRE SPESE</t>
  </si>
  <si>
    <t xml:space="preserve">TOTALE </t>
  </si>
  <si>
    <t>TITOLO II</t>
  </si>
  <si>
    <t>TOTALE USCITE</t>
  </si>
  <si>
    <t>ENTRATE ORDINARIE</t>
  </si>
  <si>
    <t>ONERI DI URBANIZZAZIONE</t>
  </si>
  <si>
    <t>TITOLO IV (contributo regionale vs comitato Bo2000)</t>
  </si>
  <si>
    <t>TOTALE ENTRATE</t>
  </si>
  <si>
    <t>AVANZO ECONOMICO DI COMPETENZA</t>
  </si>
  <si>
    <t>AVANZO ALTRI TITOLI</t>
  </si>
  <si>
    <t>TOTALE AVANZO DI COMPETENZA</t>
  </si>
  <si>
    <t>SALDO GESTIONE ANNI PRECEDENTI</t>
  </si>
  <si>
    <t>ACCANTONAMENTI ANNI PRECEDENTI</t>
  </si>
  <si>
    <t xml:space="preserve">AVANZO DI AMMINISTRAZIONE </t>
  </si>
  <si>
    <t>ACCANTONAMENTO FONDO SVALUTAZIONE CREDITI</t>
  </si>
  <si>
    <t>AVANZO DI AMM.NE DISPONIBILE</t>
  </si>
  <si>
    <t>Finanziamenti contro mutuo/altri finanziamenti Comune</t>
  </si>
  <si>
    <t>Finanziamenti altri Enti</t>
  </si>
  <si>
    <t>CONS #</t>
  </si>
  <si>
    <t># Il 2001 è al netto dei contributi regionali e statali per il trasporto pubblico locale trasferiti ad ATC</t>
  </si>
  <si>
    <t>AVANZO ANNO PRECEDENTE NON APPLICATO</t>
  </si>
  <si>
    <t xml:space="preserve">PERSONALE A TEMPO INDETERMINATO (n. addetti al 31/12) </t>
  </si>
  <si>
    <t xml:space="preserve">FITTI </t>
  </si>
  <si>
    <t>DI CUI VINCOLATO</t>
  </si>
  <si>
    <t>* Compreso utilizzo residui</t>
  </si>
  <si>
    <t>INVESTIMENTI *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</si>
</sst>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_ ;\-#,##0\ "/>
    <numFmt numFmtId="176" formatCode="#,##0.0"/>
    <numFmt numFmtId="177" formatCode="0.0"/>
    <numFmt numFmtId="178" formatCode="#,##0.000"/>
    <numFmt numFmtId="179" formatCode="0.000"/>
  </numFmts>
  <fonts count="5">
    <font>
      <sz val="10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3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/>
    </xf>
    <xf numFmtId="171" fontId="3" fillId="0" borderId="1" xfId="17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/>
    </xf>
    <xf numFmtId="174" fontId="3" fillId="0" borderId="1" xfId="17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2" borderId="5" xfId="0" applyFill="1" applyBorder="1" applyAlignment="1">
      <alignment/>
    </xf>
    <xf numFmtId="169" fontId="1" fillId="0" borderId="1" xfId="18" applyFont="1" applyBorder="1" applyAlignment="1">
      <alignment vertical="center" wrapText="1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gliaia (0)_Entrate per titoli" xfId="19"/>
    <cellStyle name="Migliaia (0)_sintesi.xls Grafico 1" xfId="20"/>
    <cellStyle name="Migliaia_Entrate per titoli" xfId="21"/>
    <cellStyle name="Migliaia_sintesi.xls Grafico 1" xfId="22"/>
    <cellStyle name="Percent" xfId="23"/>
    <cellStyle name="Currency" xfId="24"/>
    <cellStyle name="Currency [0]" xfId="25"/>
    <cellStyle name="Valuta (0)_Entrate per titoli" xfId="26"/>
    <cellStyle name="Valuta (0)_sintesi.xls Grafico 1" xfId="27"/>
    <cellStyle name="Valuta_Entrate per titoli" xfId="28"/>
    <cellStyle name="Valuta_sintesi.xls Grafico 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2005\Data%20Base%20EURO%20ricl%20dal%201997\Entrate%20per%20tito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2005\Data%20Base%20EURO%20ricl%20dal%201997\Applicazioni\PowerArchiver\TEMP\BDG%20In%20EURO\Entrate%20t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entrate tot ed inflazione"/>
      <sheetName val="Autonomia trib"/>
      <sheetName val="Pressione  trib "/>
      <sheetName val="Autonomia fin"/>
      <sheetName val="entrate tot"/>
      <sheetName val="graf avanzo"/>
      <sheetName val="graf oneri urb"/>
      <sheetName val="graf ICI"/>
      <sheetName val="graf TARSU"/>
      <sheetName val="graf TIT I"/>
      <sheetName val="graf tras.stato"/>
      <sheetName val="graf tras.regione"/>
      <sheetName val="graf tras.UE"/>
      <sheetName val="graf TIT II "/>
      <sheetName val="graf proventi fitti "/>
      <sheetName val="graf proventi refezione"/>
      <sheetName val="graf proventi nidi"/>
      <sheetName val="graf proventi multe"/>
      <sheetName val="graf proventi tot"/>
      <sheetName val="graf TIT III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</v>
          </cell>
          <cell r="C2" t="str">
            <v>                                                            </v>
          </cell>
          <cell r="D2">
            <v>0</v>
          </cell>
          <cell r="E2">
            <v>1</v>
          </cell>
          <cell r="F2" t="str">
            <v>I.C.I.A.P.                                                  </v>
          </cell>
          <cell r="G2">
            <v>0</v>
          </cell>
          <cell r="H2">
            <v>40886.17</v>
          </cell>
          <cell r="I2">
            <v>206582.76</v>
          </cell>
          <cell r="J2">
            <v>103291.38</v>
          </cell>
          <cell r="K2">
            <v>103291.38</v>
          </cell>
        </row>
        <row r="3">
          <cell r="A3" t="str">
            <v>CDG6 </v>
          </cell>
          <cell r="B3">
            <v>1</v>
          </cell>
          <cell r="C3" t="str">
            <v>                                                            </v>
          </cell>
          <cell r="D3">
            <v>0</v>
          </cell>
          <cell r="E3">
            <v>2</v>
          </cell>
          <cell r="F3" t="str">
            <v>I.C.I.                                                      </v>
          </cell>
          <cell r="G3">
            <v>0</v>
          </cell>
          <cell r="H3">
            <v>132161320.48</v>
          </cell>
          <cell r="I3">
            <v>131567395.04</v>
          </cell>
          <cell r="J3">
            <v>131567395.04</v>
          </cell>
          <cell r="K3">
            <v>131825623.49</v>
          </cell>
        </row>
        <row r="4">
          <cell r="A4" t="str">
            <v>CDG6 </v>
          </cell>
          <cell r="B4">
            <v>1</v>
          </cell>
          <cell r="C4" t="str">
            <v>                                                            </v>
          </cell>
          <cell r="D4">
            <v>0</v>
          </cell>
          <cell r="E4">
            <v>5</v>
          </cell>
          <cell r="F4" t="str">
            <v>IMPOSTA SULLA PUBBLICITA'                                   </v>
          </cell>
          <cell r="G4">
            <v>0</v>
          </cell>
          <cell r="H4">
            <v>353772.98</v>
          </cell>
          <cell r="I4">
            <v>4245275.71</v>
          </cell>
          <cell r="J4">
            <v>4245275.71</v>
          </cell>
          <cell r="K4">
            <v>4245275.71</v>
          </cell>
        </row>
        <row r="5">
          <cell r="A5" t="str">
            <v>CDG6 </v>
          </cell>
          <cell r="B5">
            <v>1</v>
          </cell>
          <cell r="C5" t="str">
            <v>                                                            </v>
          </cell>
          <cell r="D5">
            <v>0</v>
          </cell>
          <cell r="E5">
            <v>6</v>
          </cell>
          <cell r="F5" t="str">
            <v>ADDIZIONALE ENEL (E ALTRO)                                  </v>
          </cell>
          <cell r="G5">
            <v>0</v>
          </cell>
          <cell r="H5">
            <v>328509.63</v>
          </cell>
          <cell r="I5">
            <v>3396272.21</v>
          </cell>
          <cell r="J5">
            <v>3396272.21</v>
          </cell>
          <cell r="K5">
            <v>3396272.21</v>
          </cell>
        </row>
        <row r="6">
          <cell r="A6" t="str">
            <v>CDG6 </v>
          </cell>
          <cell r="B6">
            <v>1</v>
          </cell>
          <cell r="C6" t="str">
            <v>                                                            </v>
          </cell>
          <cell r="D6">
            <v>0</v>
          </cell>
          <cell r="E6">
            <v>120</v>
          </cell>
          <cell r="F6" t="str">
            <v>ADDIZIONALE COMUNALE ALL'IRPEF                              </v>
          </cell>
          <cell r="G6">
            <v>0</v>
          </cell>
          <cell r="H6">
            <v>0</v>
          </cell>
          <cell r="I6">
            <v>11362051.78</v>
          </cell>
          <cell r="J6">
            <v>11362051.78</v>
          </cell>
          <cell r="K6">
            <v>11362051.78</v>
          </cell>
        </row>
        <row r="7">
          <cell r="A7" t="str">
            <v>CDG6 </v>
          </cell>
          <cell r="B7">
            <v>1</v>
          </cell>
          <cell r="C7" t="str">
            <v>                                                            </v>
          </cell>
          <cell r="D7">
            <v>0</v>
          </cell>
          <cell r="E7">
            <v>123</v>
          </cell>
          <cell r="F7" t="str">
            <v>ADDIZIONALE IRPEF PER TRAS.FUNZ.STATALI                    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CDG6 </v>
          </cell>
          <cell r="B8">
            <v>1</v>
          </cell>
          <cell r="C8" t="str">
            <v>                                                            </v>
          </cell>
          <cell r="D8">
            <v>0</v>
          </cell>
          <cell r="E8">
            <v>7</v>
          </cell>
          <cell r="F8" t="str">
            <v>TASSA SMALTIMENTO RIFIUTI SOLIDI                            </v>
          </cell>
          <cell r="G8">
            <v>0</v>
          </cell>
          <cell r="H8">
            <v>4022553.67</v>
          </cell>
          <cell r="I8">
            <v>48270644.08</v>
          </cell>
          <cell r="J8">
            <v>48270644.08</v>
          </cell>
          <cell r="K8">
            <v>49479992.46</v>
          </cell>
        </row>
        <row r="9">
          <cell r="A9" t="str">
            <v>CDG6 </v>
          </cell>
          <cell r="B9">
            <v>1</v>
          </cell>
          <cell r="C9" t="str">
            <v>                                                            </v>
          </cell>
          <cell r="D9">
            <v>0</v>
          </cell>
          <cell r="E9">
            <v>8</v>
          </cell>
          <cell r="F9" t="str">
            <v>TASSA OCCUPAZIONE SPAZI                                     </v>
          </cell>
          <cell r="G9">
            <v>0</v>
          </cell>
          <cell r="H9">
            <v>10544.32</v>
          </cell>
          <cell r="I9">
            <v>51645.68</v>
          </cell>
          <cell r="J9">
            <v>41316.55</v>
          </cell>
          <cell r="K9">
            <v>41316.55</v>
          </cell>
        </row>
        <row r="10">
          <cell r="A10" t="str">
            <v>CDG6 </v>
          </cell>
          <cell r="B10">
            <v>1</v>
          </cell>
          <cell r="C10" t="str">
            <v>                                                            </v>
          </cell>
          <cell r="D10">
            <v>0</v>
          </cell>
          <cell r="E10">
            <v>9</v>
          </cell>
          <cell r="F10" t="str">
            <v>TASSA SULLE CONCESSIONI COMUNALI                            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CDG6 </v>
          </cell>
          <cell r="B11">
            <v>1</v>
          </cell>
          <cell r="C11" t="str">
            <v>                                                            </v>
          </cell>
          <cell r="D11">
            <v>0</v>
          </cell>
          <cell r="E11">
            <v>10</v>
          </cell>
          <cell r="F11" t="str">
            <v>ALTRE TASSE                                                 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CDG6 </v>
          </cell>
          <cell r="B12">
            <v>1</v>
          </cell>
          <cell r="C12" t="str">
            <v>                                                            </v>
          </cell>
          <cell r="D12">
            <v>0</v>
          </cell>
          <cell r="E12">
            <v>11</v>
          </cell>
          <cell r="F12" t="str">
            <v>DIRITTI PUBBLICHE AFFISSIONI                                </v>
          </cell>
          <cell r="G12">
            <v>0</v>
          </cell>
          <cell r="H12">
            <v>73164.73</v>
          </cell>
          <cell r="I12">
            <v>877976.73</v>
          </cell>
          <cell r="J12">
            <v>877976.73</v>
          </cell>
          <cell r="K12">
            <v>877976.73</v>
          </cell>
        </row>
        <row r="13">
          <cell r="A13" t="str">
            <v>CDG6 </v>
          </cell>
          <cell r="B13">
            <v>1</v>
          </cell>
          <cell r="C13" t="str">
            <v>                                                            </v>
          </cell>
          <cell r="D13">
            <v>0</v>
          </cell>
          <cell r="E13">
            <v>12</v>
          </cell>
          <cell r="F13" t="str">
            <v>CANONE ACQUE REFLUE                                         </v>
          </cell>
          <cell r="G13">
            <v>0</v>
          </cell>
          <cell r="H13">
            <v>0</v>
          </cell>
          <cell r="I13">
            <v>494249.25</v>
          </cell>
          <cell r="J13">
            <v>516.46</v>
          </cell>
          <cell r="K13">
            <v>516.46</v>
          </cell>
        </row>
        <row r="14">
          <cell r="A14" t="str">
            <v>CDG6 </v>
          </cell>
          <cell r="B14">
            <v>1</v>
          </cell>
          <cell r="C14" t="str">
            <v>                                                            </v>
          </cell>
          <cell r="D14">
            <v>0</v>
          </cell>
          <cell r="E14">
            <v>119</v>
          </cell>
          <cell r="F14" t="str">
            <v>IRAP                                                        </v>
          </cell>
          <cell r="G14">
            <v>0</v>
          </cell>
          <cell r="H14">
            <v>1235642.43</v>
          </cell>
          <cell r="I14">
            <v>15050125.24</v>
          </cell>
          <cell r="J14">
            <v>0</v>
          </cell>
          <cell r="K14">
            <v>0</v>
          </cell>
        </row>
        <row r="15">
          <cell r="A15" t="str">
            <v>CDG6 </v>
          </cell>
          <cell r="B15">
            <v>1</v>
          </cell>
          <cell r="C15" t="str">
            <v>                                                            </v>
          </cell>
          <cell r="D15">
            <v>0</v>
          </cell>
          <cell r="E15">
            <v>15</v>
          </cell>
          <cell r="F15" t="str">
            <v>FONDO ORDINARIO                                             </v>
          </cell>
          <cell r="G15">
            <v>0</v>
          </cell>
          <cell r="H15">
            <v>4873916.35</v>
          </cell>
          <cell r="I15">
            <v>52570276.36</v>
          </cell>
          <cell r="J15">
            <v>51958692.48</v>
          </cell>
          <cell r="K15">
            <v>69380734.87</v>
          </cell>
        </row>
        <row r="16">
          <cell r="A16" t="str">
            <v>CDG6 </v>
          </cell>
          <cell r="B16">
            <v>1</v>
          </cell>
          <cell r="C16" t="str">
            <v>                                                            </v>
          </cell>
          <cell r="D16">
            <v>0</v>
          </cell>
          <cell r="E16">
            <v>18</v>
          </cell>
          <cell r="F16" t="str">
            <v>CONCORSO PER I MUTUI                                        </v>
          </cell>
          <cell r="G16">
            <v>0</v>
          </cell>
          <cell r="H16">
            <v>1794285.87</v>
          </cell>
          <cell r="I16">
            <v>17029256.76</v>
          </cell>
          <cell r="J16">
            <v>14691364.78</v>
          </cell>
          <cell r="K16">
            <v>14691364.78</v>
          </cell>
        </row>
        <row r="17">
          <cell r="A17" t="str">
            <v>CDG6 </v>
          </cell>
          <cell r="B17">
            <v>1</v>
          </cell>
          <cell r="C17" t="str">
            <v>                                                            </v>
          </cell>
          <cell r="D17">
            <v>0</v>
          </cell>
          <cell r="E17">
            <v>20</v>
          </cell>
          <cell r="F17" t="str">
            <v>ALTRI TRASFERIMENTI DA STATO FINALIZZATI                    </v>
          </cell>
          <cell r="G17">
            <v>0</v>
          </cell>
          <cell r="H17">
            <v>165758.48</v>
          </cell>
          <cell r="I17">
            <v>2907472.62</v>
          </cell>
          <cell r="J17">
            <v>2939156.21</v>
          </cell>
          <cell r="K17">
            <v>2939156.21</v>
          </cell>
        </row>
        <row r="18">
          <cell r="A18" t="str">
            <v>CDG6 </v>
          </cell>
          <cell r="B18">
            <v>1</v>
          </cell>
          <cell r="C18" t="str">
            <v>                                                            </v>
          </cell>
          <cell r="D18">
            <v>0</v>
          </cell>
          <cell r="E18">
            <v>59</v>
          </cell>
          <cell r="F18" t="str">
            <v>FONDO CONSOLIDATO                                           </v>
          </cell>
          <cell r="G18">
            <v>0</v>
          </cell>
          <cell r="H18">
            <v>1294173.88</v>
          </cell>
          <cell r="I18">
            <v>15530086.71</v>
          </cell>
          <cell r="J18">
            <v>15530086.53</v>
          </cell>
          <cell r="K18">
            <v>15530086.53</v>
          </cell>
        </row>
        <row r="19">
          <cell r="A19" t="str">
            <v>CDG6 </v>
          </cell>
          <cell r="B19">
            <v>1</v>
          </cell>
          <cell r="C19" t="str">
            <v>                                                            </v>
          </cell>
          <cell r="D19">
            <v>0</v>
          </cell>
          <cell r="E19">
            <v>60</v>
          </cell>
          <cell r="F19" t="str">
            <v>F.DO PEREQ.SQUILIBRI FISCALITA' LOCALE                      </v>
          </cell>
          <cell r="G19">
            <v>0</v>
          </cell>
          <cell r="H19">
            <v>60128.07</v>
          </cell>
          <cell r="I19">
            <v>721536.77</v>
          </cell>
          <cell r="J19">
            <v>721536.88</v>
          </cell>
          <cell r="K19">
            <v>721536.88</v>
          </cell>
        </row>
        <row r="20">
          <cell r="A20" t="str">
            <v>CDG6 </v>
          </cell>
          <cell r="B20">
            <v>1</v>
          </cell>
          <cell r="C20" t="str">
            <v>                                                            </v>
          </cell>
          <cell r="D20">
            <v>0</v>
          </cell>
          <cell r="E20">
            <v>108</v>
          </cell>
          <cell r="F20" t="str">
            <v>ALTRI CONTR.E TRASF.CORRENTI DA STATO                       </v>
          </cell>
          <cell r="G20">
            <v>0</v>
          </cell>
          <cell r="H20">
            <v>289539.87</v>
          </cell>
          <cell r="I20">
            <v>4505311.76</v>
          </cell>
          <cell r="J20">
            <v>4579161.46</v>
          </cell>
          <cell r="K20">
            <v>4579165.1</v>
          </cell>
        </row>
        <row r="21">
          <cell r="A21" t="str">
            <v>CDG6 </v>
          </cell>
          <cell r="B21">
            <v>1</v>
          </cell>
          <cell r="C21" t="str">
            <v>                                                            </v>
          </cell>
          <cell r="D21">
            <v>0</v>
          </cell>
          <cell r="E21">
            <v>126</v>
          </cell>
          <cell r="F21" t="str">
            <v>SOMME SOSTITUTIVE ADDIZIONALE EX ECA                        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CDG6 </v>
          </cell>
          <cell r="B22">
            <v>1</v>
          </cell>
          <cell r="C22" t="str">
            <v>                                                            </v>
          </cell>
          <cell r="D22">
            <v>0</v>
          </cell>
          <cell r="E22">
            <v>22</v>
          </cell>
          <cell r="F22" t="str">
            <v>CONTR.E TRASF. CORR.REGIONE FINALIZZATI                     </v>
          </cell>
          <cell r="G22">
            <v>0</v>
          </cell>
          <cell r="H22">
            <v>86376.11</v>
          </cell>
          <cell r="I22">
            <v>1859197.84</v>
          </cell>
          <cell r="J22">
            <v>5818821.31</v>
          </cell>
          <cell r="K22">
            <v>5818821.18</v>
          </cell>
        </row>
        <row r="23">
          <cell r="A23" t="str">
            <v>CDG6 </v>
          </cell>
          <cell r="B23">
            <v>1</v>
          </cell>
          <cell r="C23" t="str">
            <v>                                                            </v>
          </cell>
          <cell r="D23">
            <v>0</v>
          </cell>
          <cell r="E23">
            <v>97</v>
          </cell>
          <cell r="F23" t="str">
            <v>CONTR.E TRASF.CORR.REGIONE GEST. SERVIZI                    </v>
          </cell>
          <cell r="G23">
            <v>0</v>
          </cell>
          <cell r="H23">
            <v>50700.57</v>
          </cell>
          <cell r="I23">
            <v>361519.83</v>
          </cell>
          <cell r="J23">
            <v>459646.64</v>
          </cell>
          <cell r="K23">
            <v>459646.64</v>
          </cell>
        </row>
        <row r="24">
          <cell r="A24" t="str">
            <v>CDG6 </v>
          </cell>
          <cell r="B24">
            <v>1</v>
          </cell>
          <cell r="C24" t="str">
            <v>                                                            </v>
          </cell>
          <cell r="D24">
            <v>0</v>
          </cell>
          <cell r="E24">
            <v>98</v>
          </cell>
          <cell r="F24" t="str">
            <v>ALTRI CONTR. E TRASF.CORR. REGIONALI                        </v>
          </cell>
          <cell r="G24">
            <v>0</v>
          </cell>
          <cell r="H24">
            <v>532.97</v>
          </cell>
          <cell r="I24">
            <v>3614163.83</v>
          </cell>
          <cell r="J24">
            <v>9494.41</v>
          </cell>
          <cell r="K24">
            <v>9494.4</v>
          </cell>
        </row>
        <row r="25">
          <cell r="A25" t="str">
            <v>CDG6 </v>
          </cell>
          <cell r="B25">
            <v>1</v>
          </cell>
          <cell r="C25" t="str">
            <v>                                                            </v>
          </cell>
          <cell r="D25">
            <v>0</v>
          </cell>
          <cell r="E25">
            <v>21</v>
          </cell>
          <cell r="F25" t="str">
            <v>CONTR.E TRASF.REGIONE FUNZIONI DELEGATE                     </v>
          </cell>
          <cell r="G25">
            <v>0</v>
          </cell>
          <cell r="H25">
            <v>62505.57</v>
          </cell>
          <cell r="I25">
            <v>33525.28</v>
          </cell>
          <cell r="J25">
            <v>18075.99</v>
          </cell>
          <cell r="K25">
            <v>18075.99</v>
          </cell>
        </row>
        <row r="26">
          <cell r="A26" t="str">
            <v>CDG6 </v>
          </cell>
          <cell r="B26">
            <v>1</v>
          </cell>
          <cell r="C26" t="str">
            <v>                                                            </v>
          </cell>
          <cell r="D26">
            <v>0</v>
          </cell>
          <cell r="E26">
            <v>26</v>
          </cell>
          <cell r="F26" t="str">
            <v>CONTR.E TRASF.ORG.COM.E INT.FINALIZZATI                     </v>
          </cell>
          <cell r="G26">
            <v>0</v>
          </cell>
          <cell r="H26">
            <v>215893.28</v>
          </cell>
          <cell r="I26">
            <v>3348417.83</v>
          </cell>
          <cell r="J26">
            <v>2055743.68</v>
          </cell>
          <cell r="K26">
            <v>1951750.08</v>
          </cell>
        </row>
        <row r="27">
          <cell r="A27" t="str">
            <v>CDG6 </v>
          </cell>
          <cell r="B27">
            <v>1</v>
          </cell>
          <cell r="C27" t="str">
            <v>                                                            </v>
          </cell>
          <cell r="D27">
            <v>0</v>
          </cell>
          <cell r="E27">
            <v>99</v>
          </cell>
          <cell r="F27" t="str">
            <v>CONT.E TR.COR.ALTRI ENTI S.PUB.FINALIZZ.                    </v>
          </cell>
          <cell r="G27">
            <v>0</v>
          </cell>
          <cell r="H27">
            <v>73379.92</v>
          </cell>
          <cell r="I27">
            <v>687404.13</v>
          </cell>
          <cell r="J27">
            <v>679140.82</v>
          </cell>
          <cell r="K27">
            <v>679140.82</v>
          </cell>
        </row>
        <row r="28">
          <cell r="A28" t="str">
            <v>CDG6 </v>
          </cell>
          <cell r="B28">
            <v>1</v>
          </cell>
          <cell r="C28" t="str">
            <v>                                                            </v>
          </cell>
          <cell r="D28">
            <v>0</v>
          </cell>
          <cell r="E28">
            <v>100</v>
          </cell>
          <cell r="F28" t="str">
            <v>ALTRI CONT.E TR.COR.ALTRI ENTI S.PUBB.                      </v>
          </cell>
          <cell r="G28">
            <v>0</v>
          </cell>
          <cell r="H28">
            <v>170172.55</v>
          </cell>
          <cell r="I28">
            <v>3789760.72</v>
          </cell>
          <cell r="J28">
            <v>1544206.12</v>
          </cell>
          <cell r="K28">
            <v>3610033.72</v>
          </cell>
        </row>
        <row r="29">
          <cell r="A29" t="str">
            <v>CDG6 </v>
          </cell>
          <cell r="B29">
            <v>1</v>
          </cell>
          <cell r="C29" t="str">
            <v>                                                            </v>
          </cell>
          <cell r="D29">
            <v>0</v>
          </cell>
          <cell r="E29">
            <v>30</v>
          </cell>
          <cell r="F29" t="str">
            <v>PROVENTI REFEZIONE SCOLASTICA                               </v>
          </cell>
          <cell r="G29">
            <v>0</v>
          </cell>
          <cell r="H29">
            <v>680001.58</v>
          </cell>
          <cell r="I29">
            <v>9141287.11</v>
          </cell>
          <cell r="J29">
            <v>9296224.18</v>
          </cell>
          <cell r="K29">
            <v>9668073.15</v>
          </cell>
        </row>
        <row r="30">
          <cell r="A30" t="str">
            <v>CDG6 </v>
          </cell>
          <cell r="B30">
            <v>1</v>
          </cell>
          <cell r="C30" t="str">
            <v>                                                            </v>
          </cell>
          <cell r="D30">
            <v>0</v>
          </cell>
          <cell r="E30">
            <v>31</v>
          </cell>
          <cell r="F30" t="str">
            <v>PROVENTI ALTRI SERVIZI INTEGRATIVI                          </v>
          </cell>
          <cell r="G30">
            <v>0</v>
          </cell>
          <cell r="H30">
            <v>67139.4</v>
          </cell>
          <cell r="I30">
            <v>862483.02</v>
          </cell>
          <cell r="J30">
            <v>852153.88</v>
          </cell>
          <cell r="K30">
            <v>852153.88</v>
          </cell>
        </row>
        <row r="31">
          <cell r="A31" t="str">
            <v>CDG6 </v>
          </cell>
          <cell r="B31">
            <v>1</v>
          </cell>
          <cell r="C31" t="str">
            <v>                                                            </v>
          </cell>
          <cell r="D31">
            <v>0</v>
          </cell>
          <cell r="E31">
            <v>33</v>
          </cell>
          <cell r="F31" t="str">
            <v>PROVENTI PER RIMOZIONI                                      </v>
          </cell>
          <cell r="G31">
            <v>0</v>
          </cell>
          <cell r="H31">
            <v>64557.11</v>
          </cell>
          <cell r="I31">
            <v>671393.97</v>
          </cell>
          <cell r="J31">
            <v>697216.81</v>
          </cell>
          <cell r="K31">
            <v>697216.81</v>
          </cell>
        </row>
        <row r="32">
          <cell r="A32" t="str">
            <v>CDG6 </v>
          </cell>
          <cell r="B32">
            <v>1</v>
          </cell>
          <cell r="C32" t="str">
            <v>                                                            </v>
          </cell>
          <cell r="D32">
            <v>0</v>
          </cell>
          <cell r="E32">
            <v>34</v>
          </cell>
          <cell r="F32" t="str">
            <v>ALTRI PROVENTI E SANZIONI                                   </v>
          </cell>
          <cell r="G32">
            <v>0</v>
          </cell>
          <cell r="H32">
            <v>113281.21</v>
          </cell>
          <cell r="I32">
            <v>580497.55</v>
          </cell>
          <cell r="J32">
            <v>529368.31</v>
          </cell>
          <cell r="K32">
            <v>531434.14</v>
          </cell>
        </row>
        <row r="33">
          <cell r="A33" t="str">
            <v>CDG6 </v>
          </cell>
          <cell r="B33">
            <v>1</v>
          </cell>
          <cell r="C33" t="str">
            <v>                                                            </v>
          </cell>
          <cell r="D33">
            <v>0</v>
          </cell>
          <cell r="E33">
            <v>86</v>
          </cell>
          <cell r="F33" t="str">
            <v>PROVENTI SISTEMI INFORMATIVI                                </v>
          </cell>
          <cell r="G33">
            <v>0</v>
          </cell>
          <cell r="H33">
            <v>16354.47</v>
          </cell>
          <cell r="I33">
            <v>193671.33</v>
          </cell>
          <cell r="J33">
            <v>7746.85</v>
          </cell>
          <cell r="K33">
            <v>7746.85</v>
          </cell>
        </row>
        <row r="34">
          <cell r="A34" t="str">
            <v>CDG6 </v>
          </cell>
          <cell r="B34">
            <v>1</v>
          </cell>
          <cell r="C34" t="str">
            <v>                                                            </v>
          </cell>
          <cell r="D34">
            <v>0</v>
          </cell>
          <cell r="E34">
            <v>87</v>
          </cell>
          <cell r="F34" t="str">
            <v>PROVENTI ATTIVITA' CULTURALI                                </v>
          </cell>
          <cell r="G34">
            <v>0</v>
          </cell>
          <cell r="H34">
            <v>19130.43</v>
          </cell>
          <cell r="I34">
            <v>331307.09</v>
          </cell>
          <cell r="J34">
            <v>335180.53</v>
          </cell>
          <cell r="K34">
            <v>366167.94</v>
          </cell>
        </row>
        <row r="35">
          <cell r="A35" t="str">
            <v>CDG6 </v>
          </cell>
          <cell r="B35">
            <v>1</v>
          </cell>
          <cell r="C35" t="str">
            <v>                                                            </v>
          </cell>
          <cell r="D35">
            <v>0</v>
          </cell>
          <cell r="E35">
            <v>88</v>
          </cell>
          <cell r="F35" t="str">
            <v>PROVENTI NIDI D'INFANZIA                                    </v>
          </cell>
          <cell r="G35">
            <v>0</v>
          </cell>
          <cell r="H35">
            <v>309314.65</v>
          </cell>
          <cell r="I35">
            <v>3088412.25</v>
          </cell>
          <cell r="J35">
            <v>3072918.55</v>
          </cell>
          <cell r="K35">
            <v>3072918.54</v>
          </cell>
        </row>
        <row r="36">
          <cell r="A36" t="str">
            <v>CDG6 </v>
          </cell>
          <cell r="B36">
            <v>1</v>
          </cell>
          <cell r="C36" t="str">
            <v>                                                            </v>
          </cell>
          <cell r="D36">
            <v>0</v>
          </cell>
          <cell r="E36">
            <v>89</v>
          </cell>
          <cell r="F36" t="str">
            <v>PROVENTI SCAMBI CULT. E ATTIVITA' ESTIVE                    </v>
          </cell>
          <cell r="G36">
            <v>0</v>
          </cell>
          <cell r="H36">
            <v>75316.63</v>
          </cell>
          <cell r="I36">
            <v>877976.73</v>
          </cell>
          <cell r="J36">
            <v>826331.04</v>
          </cell>
          <cell r="K36">
            <v>826331.04</v>
          </cell>
        </row>
        <row r="37">
          <cell r="A37" t="str">
            <v>CDG6 </v>
          </cell>
          <cell r="B37">
            <v>1</v>
          </cell>
          <cell r="C37" t="str">
            <v>                                                            </v>
          </cell>
          <cell r="D37">
            <v>0</v>
          </cell>
          <cell r="E37">
            <v>90</v>
          </cell>
          <cell r="F37" t="str">
            <v>PROVENTI PARCHEGGI                                          </v>
          </cell>
          <cell r="G37">
            <v>0</v>
          </cell>
          <cell r="H37">
            <v>252547.42</v>
          </cell>
          <cell r="I37">
            <v>3269172.17</v>
          </cell>
          <cell r="J37">
            <v>3202032.77</v>
          </cell>
          <cell r="K37">
            <v>3202032.77</v>
          </cell>
        </row>
        <row r="38">
          <cell r="A38" t="str">
            <v>CDG6 </v>
          </cell>
          <cell r="B38">
            <v>1</v>
          </cell>
          <cell r="C38" t="str">
            <v>                                                            </v>
          </cell>
          <cell r="D38">
            <v>0</v>
          </cell>
          <cell r="E38">
            <v>91</v>
          </cell>
          <cell r="F38" t="str">
            <v>PROVENTI SERVIZI CIMITERIALI                                </v>
          </cell>
          <cell r="G38">
            <v>0</v>
          </cell>
          <cell r="H38">
            <v>267367.58</v>
          </cell>
          <cell r="I38">
            <v>2732057</v>
          </cell>
          <cell r="J38">
            <v>2732056.99</v>
          </cell>
          <cell r="K38">
            <v>2835348.37</v>
          </cell>
        </row>
        <row r="39">
          <cell r="A39" t="str">
            <v>CDG6 </v>
          </cell>
          <cell r="B39">
            <v>1</v>
          </cell>
          <cell r="C39" t="str">
            <v>                                                            </v>
          </cell>
          <cell r="D39">
            <v>0</v>
          </cell>
          <cell r="E39">
            <v>92</v>
          </cell>
          <cell r="F39" t="str">
            <v>PROVENTI TRASPORTI E ONORANZE FUNEBRI                       </v>
          </cell>
          <cell r="G39">
            <v>0</v>
          </cell>
          <cell r="H39">
            <v>150633.26</v>
          </cell>
          <cell r="I39">
            <v>1513218.72</v>
          </cell>
          <cell r="J39">
            <v>1528712.42</v>
          </cell>
          <cell r="K39">
            <v>1528712.42</v>
          </cell>
        </row>
        <row r="40">
          <cell r="A40" t="str">
            <v>CDG6 </v>
          </cell>
          <cell r="B40">
            <v>1</v>
          </cell>
          <cell r="C40" t="str">
            <v>                                                            </v>
          </cell>
          <cell r="D40">
            <v>0</v>
          </cell>
          <cell r="E40">
            <v>93</v>
          </cell>
          <cell r="F40" t="str">
            <v>PROVENTI SERVIZI SOCIO-ASSISTENZIALI                        </v>
          </cell>
          <cell r="G40">
            <v>0</v>
          </cell>
          <cell r="H40">
            <v>132169.93</v>
          </cell>
          <cell r="I40">
            <v>1655244.36</v>
          </cell>
          <cell r="J40">
            <v>1652662.08</v>
          </cell>
          <cell r="K40">
            <v>1755953.46</v>
          </cell>
        </row>
        <row r="41">
          <cell r="A41" t="str">
            <v>CDG6 </v>
          </cell>
          <cell r="B41">
            <v>1</v>
          </cell>
          <cell r="C41" t="str">
            <v>                                                            </v>
          </cell>
          <cell r="D41">
            <v>0</v>
          </cell>
          <cell r="E41">
            <v>94</v>
          </cell>
          <cell r="F41" t="str">
            <v>PROVENTI, DIRITTI E SANZIONI CONTROLLO                      </v>
          </cell>
          <cell r="G41">
            <v>0</v>
          </cell>
          <cell r="H41">
            <v>177747.25</v>
          </cell>
          <cell r="I41">
            <v>841824.75</v>
          </cell>
          <cell r="J41">
            <v>808255.06</v>
          </cell>
          <cell r="K41">
            <v>859900.73</v>
          </cell>
        </row>
        <row r="42">
          <cell r="A42" t="str">
            <v>CDG6 </v>
          </cell>
          <cell r="B42">
            <v>1</v>
          </cell>
          <cell r="C42" t="str">
            <v>                                                            </v>
          </cell>
          <cell r="D42">
            <v>0</v>
          </cell>
          <cell r="E42">
            <v>95</v>
          </cell>
          <cell r="F42" t="str">
            <v>PROVENTI E DIRITTI SERVIZI DEMOGRAFICI                      </v>
          </cell>
          <cell r="G42">
            <v>0</v>
          </cell>
          <cell r="H42">
            <v>44544.41</v>
          </cell>
          <cell r="I42">
            <v>520588.55</v>
          </cell>
          <cell r="J42">
            <v>481337.83</v>
          </cell>
          <cell r="K42">
            <v>481337.83</v>
          </cell>
        </row>
        <row r="43">
          <cell r="A43" t="str">
            <v>CDG6 </v>
          </cell>
          <cell r="B43">
            <v>1</v>
          </cell>
          <cell r="C43" t="str">
            <v>                                                            </v>
          </cell>
          <cell r="D43">
            <v>0</v>
          </cell>
          <cell r="E43">
            <v>101</v>
          </cell>
          <cell r="F43" t="str">
            <v>DIRITTI DIVERSI                                             </v>
          </cell>
          <cell r="G43">
            <v>0</v>
          </cell>
          <cell r="H43">
            <v>37722.87</v>
          </cell>
          <cell r="I43">
            <v>268557.58</v>
          </cell>
          <cell r="J43">
            <v>242734.75</v>
          </cell>
          <cell r="K43">
            <v>242734.74</v>
          </cell>
        </row>
        <row r="44">
          <cell r="A44" t="str">
            <v>CDG6 </v>
          </cell>
          <cell r="B44">
            <v>1</v>
          </cell>
          <cell r="C44" t="str">
            <v>                                                            </v>
          </cell>
          <cell r="D44">
            <v>0</v>
          </cell>
          <cell r="E44">
            <v>109</v>
          </cell>
          <cell r="F44" t="str">
            <v>PROVENTI VENDITA LOCULI                                     </v>
          </cell>
          <cell r="G44">
            <v>0</v>
          </cell>
          <cell r="H44">
            <v>180759.91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CDG6 </v>
          </cell>
          <cell r="B45">
            <v>1</v>
          </cell>
          <cell r="C45" t="str">
            <v>                                                            </v>
          </cell>
          <cell r="D45">
            <v>0</v>
          </cell>
          <cell r="E45">
            <v>117</v>
          </cell>
          <cell r="F45" t="str">
            <v>PROVENTI SERVIZI NECROSCOPICI                               </v>
          </cell>
          <cell r="G45">
            <v>0</v>
          </cell>
          <cell r="H45">
            <v>49235.55</v>
          </cell>
          <cell r="I45">
            <v>1017161.86</v>
          </cell>
          <cell r="J45">
            <v>1058736.64</v>
          </cell>
          <cell r="K45">
            <v>1058736.64</v>
          </cell>
        </row>
        <row r="46">
          <cell r="A46" t="str">
            <v>CDG6 </v>
          </cell>
          <cell r="B46">
            <v>1</v>
          </cell>
          <cell r="C46" t="str">
            <v>                                                            </v>
          </cell>
          <cell r="D46">
            <v>0</v>
          </cell>
          <cell r="E46">
            <v>124</v>
          </cell>
          <cell r="F46" t="str">
            <v>PROVENTI SERVIZIO DI FOGNATURA                              </v>
          </cell>
          <cell r="G46">
            <v>0</v>
          </cell>
          <cell r="H46">
            <v>319084.29</v>
          </cell>
          <cell r="I46">
            <v>3571299.45</v>
          </cell>
          <cell r="J46">
            <v>362656.04</v>
          </cell>
          <cell r="K46">
            <v>362656.04</v>
          </cell>
        </row>
        <row r="47">
          <cell r="A47" t="str">
            <v>CDG6 </v>
          </cell>
          <cell r="B47">
            <v>1</v>
          </cell>
          <cell r="C47" t="str">
            <v>                                                            </v>
          </cell>
          <cell r="D47">
            <v>0</v>
          </cell>
          <cell r="E47">
            <v>128</v>
          </cell>
          <cell r="F47" t="str">
            <v>AMMENDE PER CONTRAVVENZIONI:ORDINARIE                       </v>
          </cell>
          <cell r="G47">
            <v>0</v>
          </cell>
          <cell r="H47">
            <v>968356.69</v>
          </cell>
          <cell r="I47">
            <v>12136737.13</v>
          </cell>
          <cell r="J47">
            <v>9818681.08</v>
          </cell>
          <cell r="K47">
            <v>11878508.68</v>
          </cell>
        </row>
        <row r="48">
          <cell r="A48" t="str">
            <v>CDG6 </v>
          </cell>
          <cell r="B48">
            <v>1</v>
          </cell>
          <cell r="C48" t="str">
            <v>                                                            </v>
          </cell>
          <cell r="D48">
            <v>0</v>
          </cell>
          <cell r="E48">
            <v>129</v>
          </cell>
          <cell r="F48" t="str">
            <v>AMMENDE PER CONTRAVVENZIONI:PREGRESSE                       </v>
          </cell>
          <cell r="G48">
            <v>0</v>
          </cell>
          <cell r="H48">
            <v>0</v>
          </cell>
          <cell r="I48">
            <v>0</v>
          </cell>
          <cell r="J48">
            <v>3098741.39</v>
          </cell>
          <cell r="K48">
            <v>2065827.6</v>
          </cell>
        </row>
        <row r="49">
          <cell r="A49" t="str">
            <v>CDG6 </v>
          </cell>
          <cell r="B49">
            <v>1</v>
          </cell>
          <cell r="C49" t="str">
            <v>                                                            </v>
          </cell>
          <cell r="D49">
            <v>0</v>
          </cell>
          <cell r="E49">
            <v>35</v>
          </cell>
          <cell r="F49" t="str">
            <v>PROVENTI CONCESSIONI PUBBLICITA'                            </v>
          </cell>
          <cell r="G49">
            <v>0</v>
          </cell>
          <cell r="H49">
            <v>477688.2</v>
          </cell>
          <cell r="I49">
            <v>5784317.26</v>
          </cell>
          <cell r="J49">
            <v>5784317.26</v>
          </cell>
          <cell r="K49">
            <v>5784317.26</v>
          </cell>
        </row>
        <row r="50">
          <cell r="A50" t="str">
            <v>CDG6 </v>
          </cell>
          <cell r="B50">
            <v>1</v>
          </cell>
          <cell r="C50" t="str">
            <v>                                                            </v>
          </cell>
          <cell r="D50">
            <v>0</v>
          </cell>
          <cell r="E50">
            <v>39</v>
          </cell>
          <cell r="F50" t="str">
            <v>FITTI IMM. USO ABITATIVO IPAB                               </v>
          </cell>
          <cell r="G50">
            <v>0</v>
          </cell>
          <cell r="H50">
            <v>9640.53</v>
          </cell>
          <cell r="I50">
            <v>121367.37</v>
          </cell>
          <cell r="J50">
            <v>121367.37</v>
          </cell>
          <cell r="K50">
            <v>121367.37</v>
          </cell>
        </row>
        <row r="51">
          <cell r="A51" t="str">
            <v>CDG6 </v>
          </cell>
          <cell r="B51">
            <v>1</v>
          </cell>
          <cell r="C51" t="str">
            <v>                                                            </v>
          </cell>
          <cell r="D51">
            <v>0</v>
          </cell>
          <cell r="E51">
            <v>40</v>
          </cell>
          <cell r="F51" t="str">
            <v>FITTI IMM. USO ABITATIVO U.S.L.                             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CDG6 </v>
          </cell>
          <cell r="B52">
            <v>1</v>
          </cell>
          <cell r="C52" t="str">
            <v>                                                            </v>
          </cell>
          <cell r="D52">
            <v>0</v>
          </cell>
          <cell r="E52">
            <v>41</v>
          </cell>
          <cell r="F52" t="str">
            <v>FITTI IMM. COMMERCIALI COMUNALI                             </v>
          </cell>
          <cell r="G52">
            <v>0</v>
          </cell>
          <cell r="H52">
            <v>364919.84</v>
          </cell>
          <cell r="I52">
            <v>4803049.15</v>
          </cell>
          <cell r="J52">
            <v>5032872.49</v>
          </cell>
          <cell r="K52">
            <v>5110341.02</v>
          </cell>
        </row>
        <row r="53">
          <cell r="A53" t="str">
            <v>CDG6 </v>
          </cell>
          <cell r="B53">
            <v>1</v>
          </cell>
          <cell r="C53" t="str">
            <v>                                                            </v>
          </cell>
          <cell r="D53">
            <v>0</v>
          </cell>
          <cell r="E53">
            <v>42</v>
          </cell>
          <cell r="F53" t="str">
            <v>FITTI IMM. COMMERCIALI IPAB                                 </v>
          </cell>
          <cell r="G53">
            <v>0</v>
          </cell>
          <cell r="H53">
            <v>16096.24</v>
          </cell>
          <cell r="I53">
            <v>189023.23</v>
          </cell>
          <cell r="J53">
            <v>170430.78</v>
          </cell>
          <cell r="K53">
            <v>170430.78</v>
          </cell>
        </row>
        <row r="54">
          <cell r="A54" t="str">
            <v>CDG6 </v>
          </cell>
          <cell r="B54">
            <v>1</v>
          </cell>
          <cell r="C54" t="str">
            <v>                                                            </v>
          </cell>
          <cell r="D54">
            <v>0</v>
          </cell>
          <cell r="E54">
            <v>43</v>
          </cell>
          <cell r="F54" t="str">
            <v>FITTI IMM. COMMERCIALI U.S.L.                               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CDG6 </v>
          </cell>
          <cell r="B55">
            <v>1</v>
          </cell>
          <cell r="C55" t="str">
            <v>                                                            </v>
          </cell>
          <cell r="D55">
            <v>0</v>
          </cell>
          <cell r="E55">
            <v>44</v>
          </cell>
          <cell r="F55" t="str">
            <v>FITTI COMMERCIALI AREE MERCATALI                            </v>
          </cell>
          <cell r="G55">
            <v>0</v>
          </cell>
          <cell r="H55">
            <v>41359.59</v>
          </cell>
          <cell r="I55">
            <v>195220.71</v>
          </cell>
          <cell r="J55">
            <v>33569.7</v>
          </cell>
          <cell r="K55">
            <v>33569.7</v>
          </cell>
        </row>
        <row r="56">
          <cell r="A56" t="str">
            <v>CDG6 </v>
          </cell>
          <cell r="B56">
            <v>1</v>
          </cell>
          <cell r="C56" t="str">
            <v>                                                            </v>
          </cell>
          <cell r="D56">
            <v>0</v>
          </cell>
          <cell r="E56">
            <v>45</v>
          </cell>
          <cell r="F56" t="str">
            <v>FITTI COMMERCIALI IPPODROMO ARCOVEGGIO                      </v>
          </cell>
          <cell r="G56">
            <v>0</v>
          </cell>
          <cell r="H56">
            <v>30083.61</v>
          </cell>
          <cell r="I56">
            <v>279919.64</v>
          </cell>
          <cell r="J56">
            <v>286633.58</v>
          </cell>
          <cell r="K56">
            <v>286633.58</v>
          </cell>
        </row>
        <row r="57">
          <cell r="A57" t="str">
            <v>CDG6 </v>
          </cell>
          <cell r="B57">
            <v>1</v>
          </cell>
          <cell r="C57" t="str">
            <v>                                                            </v>
          </cell>
          <cell r="D57">
            <v>0</v>
          </cell>
          <cell r="E57">
            <v>54</v>
          </cell>
          <cell r="F57" t="str">
            <v>ALTRI PROVENTI DI BENI                                      </v>
          </cell>
          <cell r="G57">
            <v>0</v>
          </cell>
          <cell r="H57">
            <v>6713.94</v>
          </cell>
          <cell r="I57">
            <v>64040.65</v>
          </cell>
          <cell r="J57">
            <v>44575.99</v>
          </cell>
          <cell r="K57">
            <v>111554.7</v>
          </cell>
        </row>
        <row r="58">
          <cell r="A58" t="str">
            <v>CDG6 </v>
          </cell>
          <cell r="B58">
            <v>1</v>
          </cell>
          <cell r="C58" t="str">
            <v>                                                            </v>
          </cell>
          <cell r="D58">
            <v>0</v>
          </cell>
          <cell r="E58">
            <v>102</v>
          </cell>
          <cell r="F58" t="str">
            <v>FITTI IMMOBILI COMMERCIALI I.A.C.P.                         </v>
          </cell>
          <cell r="G58">
            <v>0</v>
          </cell>
          <cell r="H58">
            <v>51645.69</v>
          </cell>
          <cell r="I58">
            <v>619748.28</v>
          </cell>
          <cell r="J58">
            <v>619748.28</v>
          </cell>
          <cell r="K58">
            <v>619748.28</v>
          </cell>
        </row>
        <row r="59">
          <cell r="A59" t="str">
            <v>CDG6 </v>
          </cell>
          <cell r="B59">
            <v>1</v>
          </cell>
          <cell r="C59" t="str">
            <v>                                                            </v>
          </cell>
          <cell r="D59">
            <v>0</v>
          </cell>
          <cell r="E59">
            <v>103</v>
          </cell>
          <cell r="F59" t="str">
            <v>PROVENTI IMPIANTI SPORTIVI                                  </v>
          </cell>
          <cell r="G59">
            <v>0</v>
          </cell>
          <cell r="H59">
            <v>71443.2</v>
          </cell>
          <cell r="I59">
            <v>914128.71</v>
          </cell>
          <cell r="J59">
            <v>836660.17</v>
          </cell>
          <cell r="K59">
            <v>836660.17</v>
          </cell>
        </row>
        <row r="60">
          <cell r="A60" t="str">
            <v>CDG6 </v>
          </cell>
          <cell r="B60">
            <v>1</v>
          </cell>
          <cell r="C60" t="str">
            <v>                                                            </v>
          </cell>
          <cell r="D60">
            <v>0</v>
          </cell>
          <cell r="E60">
            <v>104</v>
          </cell>
          <cell r="F60" t="str">
            <v>PROVENTI SISTEMI INFORMATIVI                                </v>
          </cell>
          <cell r="G60">
            <v>0</v>
          </cell>
          <cell r="H60">
            <v>14374.72</v>
          </cell>
          <cell r="I60">
            <v>167848.49</v>
          </cell>
          <cell r="J60">
            <v>167848.49</v>
          </cell>
          <cell r="K60">
            <v>167848.49</v>
          </cell>
        </row>
        <row r="61">
          <cell r="A61" t="str">
            <v>CDG6 </v>
          </cell>
          <cell r="B61">
            <v>1</v>
          </cell>
          <cell r="C61" t="str">
            <v>                                                            </v>
          </cell>
          <cell r="D61">
            <v>0</v>
          </cell>
          <cell r="E61">
            <v>116</v>
          </cell>
          <cell r="F61" t="str">
            <v>FITTI IMMOBILI AD USO ABITATIVO                             </v>
          </cell>
          <cell r="G61">
            <v>0</v>
          </cell>
          <cell r="H61">
            <v>535571.59</v>
          </cell>
          <cell r="I61">
            <v>6135507.96</v>
          </cell>
          <cell r="J61">
            <v>6207811.94</v>
          </cell>
          <cell r="K61">
            <v>6207811.94</v>
          </cell>
        </row>
        <row r="62">
          <cell r="A62" t="str">
            <v>CDG6 </v>
          </cell>
          <cell r="B62">
            <v>1</v>
          </cell>
          <cell r="C62" t="str">
            <v>                                                            </v>
          </cell>
          <cell r="D62">
            <v>0</v>
          </cell>
          <cell r="E62">
            <v>118</v>
          </cell>
          <cell r="F62" t="str">
            <v>PROVENTI CONCESSIONE IN USO BENI(SEABO)                     </v>
          </cell>
          <cell r="G62">
            <v>0</v>
          </cell>
          <cell r="H62">
            <v>334519.88</v>
          </cell>
          <cell r="I62">
            <v>3778771.56</v>
          </cell>
          <cell r="J62">
            <v>3449523.45</v>
          </cell>
          <cell r="K62">
            <v>3449523.45</v>
          </cell>
        </row>
        <row r="63">
          <cell r="A63" t="str">
            <v>CDG6 </v>
          </cell>
          <cell r="B63">
            <v>1</v>
          </cell>
          <cell r="C63" t="str">
            <v>                                                            </v>
          </cell>
          <cell r="D63">
            <v>0</v>
          </cell>
          <cell r="E63">
            <v>125</v>
          </cell>
          <cell r="F63" t="str">
            <v>CONCESSIONI DI SEPOLCRI                                     </v>
          </cell>
          <cell r="G63">
            <v>0</v>
          </cell>
          <cell r="H63">
            <v>0</v>
          </cell>
          <cell r="I63">
            <v>2685575.88</v>
          </cell>
          <cell r="J63">
            <v>2892158.63</v>
          </cell>
          <cell r="K63">
            <v>2892158.63</v>
          </cell>
        </row>
        <row r="64">
          <cell r="A64" t="str">
            <v>CDG6 </v>
          </cell>
          <cell r="B64">
            <v>1</v>
          </cell>
          <cell r="C64" t="str">
            <v>                                                            </v>
          </cell>
          <cell r="D64">
            <v>0</v>
          </cell>
          <cell r="E64">
            <v>127</v>
          </cell>
          <cell r="F64" t="str">
            <v>CONCESSIONI IN USO FOGNE E RETI (SEABO)                     </v>
          </cell>
          <cell r="G64">
            <v>0</v>
          </cell>
          <cell r="H64">
            <v>0</v>
          </cell>
          <cell r="I64">
            <v>0</v>
          </cell>
          <cell r="J64">
            <v>5061277.61</v>
          </cell>
          <cell r="K64">
            <v>5061277.61</v>
          </cell>
        </row>
        <row r="65">
          <cell r="A65" t="str">
            <v>CDG6 </v>
          </cell>
          <cell r="B65">
            <v>1</v>
          </cell>
          <cell r="C65" t="str">
            <v>                                                            </v>
          </cell>
          <cell r="D65">
            <v>0</v>
          </cell>
          <cell r="E65">
            <v>46</v>
          </cell>
          <cell r="F65" t="str">
            <v>INTERESSI SU ANTICIPAZIONI E CREDITI                        </v>
          </cell>
          <cell r="G65">
            <v>0</v>
          </cell>
          <cell r="H65">
            <v>33957.04</v>
          </cell>
          <cell r="I65">
            <v>1564347.94</v>
          </cell>
          <cell r="J65">
            <v>2143812.61</v>
          </cell>
          <cell r="K65">
            <v>2660269.48</v>
          </cell>
        </row>
        <row r="66">
          <cell r="A66" t="str">
            <v>CDG6 </v>
          </cell>
          <cell r="B66">
            <v>1</v>
          </cell>
          <cell r="C66" t="str">
            <v>                                                            </v>
          </cell>
          <cell r="D66">
            <v>0</v>
          </cell>
          <cell r="E66">
            <v>47</v>
          </cell>
          <cell r="F66" t="str">
            <v>UTILI NETTI AZ.SPEC.E PART.,DIV.SOCIETA'                    </v>
          </cell>
          <cell r="G66">
            <v>0</v>
          </cell>
          <cell r="H66">
            <v>500920.15</v>
          </cell>
          <cell r="I66">
            <v>6094191.41</v>
          </cell>
          <cell r="J66">
            <v>10329137.98</v>
          </cell>
          <cell r="K66">
            <v>10329137.98</v>
          </cell>
        </row>
        <row r="67">
          <cell r="A67" t="str">
            <v>CDG6 </v>
          </cell>
          <cell r="B67">
            <v>1</v>
          </cell>
          <cell r="C67" t="str">
            <v>                                                            </v>
          </cell>
          <cell r="D67">
            <v>0</v>
          </cell>
          <cell r="E67">
            <v>121</v>
          </cell>
          <cell r="F67" t="str">
            <v>CANONI PER OCCUPAZIONE SPAZI E AREE                         </v>
          </cell>
          <cell r="G67">
            <v>0</v>
          </cell>
          <cell r="H67">
            <v>245317.03</v>
          </cell>
          <cell r="I67">
            <v>3047095.7</v>
          </cell>
          <cell r="J67">
            <v>3305324.15</v>
          </cell>
          <cell r="K67">
            <v>3563552.6</v>
          </cell>
        </row>
        <row r="68">
          <cell r="A68" t="str">
            <v>CDG6 </v>
          </cell>
          <cell r="B68">
            <v>1</v>
          </cell>
          <cell r="C68" t="str">
            <v>                                                            </v>
          </cell>
          <cell r="D68">
            <v>0</v>
          </cell>
          <cell r="E68">
            <v>52</v>
          </cell>
          <cell r="F68" t="str">
            <v>I.V.A.                                                      </v>
          </cell>
          <cell r="G68">
            <v>0</v>
          </cell>
          <cell r="H68">
            <v>261886.68</v>
          </cell>
          <cell r="I68">
            <v>3151936.46</v>
          </cell>
          <cell r="J68">
            <v>3119399.68</v>
          </cell>
          <cell r="K68">
            <v>3119399.67</v>
          </cell>
        </row>
        <row r="69">
          <cell r="A69" t="str">
            <v>CDG6 </v>
          </cell>
          <cell r="B69">
            <v>1</v>
          </cell>
          <cell r="C69" t="str">
            <v>                                                            </v>
          </cell>
          <cell r="D69">
            <v>0</v>
          </cell>
          <cell r="E69">
            <v>105</v>
          </cell>
          <cell r="F69" t="str">
            <v>CONTRIBUTI DI ENTI, ISTITUTI E PRIVATI                      </v>
          </cell>
          <cell r="G69">
            <v>0</v>
          </cell>
          <cell r="H69">
            <v>222165.59</v>
          </cell>
          <cell r="I69">
            <v>2537352.74</v>
          </cell>
          <cell r="J69">
            <v>1908294.02</v>
          </cell>
          <cell r="K69">
            <v>1959953.93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Raffaella\Data%20Base%20EURO%20ricl%20dal%201997\sintesi.xls" TargetMode="External" /><Relationship Id="rId2" Type="http://schemas.openxmlformats.org/officeDocument/2006/relationships/hyperlink" Target="consspec.htm" TargetMode="External" /><Relationship Id="rId3" Type="http://schemas.openxmlformats.org/officeDocument/2006/relationships/hyperlink" Target="Altrespese.htm" TargetMode="External" /><Relationship Id="rId4" Type="http://schemas.openxmlformats.org/officeDocument/2006/relationships/hyperlink" Target="fitti.htm" TargetMode="External" /><Relationship Id="rId5" Type="http://schemas.openxmlformats.org/officeDocument/2006/relationships/hyperlink" Target="oneri.htm" TargetMode="External" /><Relationship Id="rId6" Type="http://schemas.openxmlformats.org/officeDocument/2006/relationships/hyperlink" Target="file://D:\Raffaella\Data%20Base%20EURO%20ricl%20dal%201997\sintesi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tabSelected="1" workbookViewId="0" topLeftCell="A19">
      <selection activeCell="J44" sqref="J44"/>
    </sheetView>
  </sheetViews>
  <sheetFormatPr defaultColWidth="9.140625" defaultRowHeight="12.75"/>
  <cols>
    <col min="1" max="1" width="44.57421875" style="0" customWidth="1"/>
    <col min="2" max="9" width="8.8515625" style="0" customWidth="1"/>
  </cols>
  <sheetData>
    <row r="1" spans="1:10" ht="12.75">
      <c r="A1" s="15"/>
      <c r="B1" s="16">
        <v>1998</v>
      </c>
      <c r="C1" s="16">
        <v>1999</v>
      </c>
      <c r="D1" s="16">
        <v>2000</v>
      </c>
      <c r="E1" s="16">
        <v>2001</v>
      </c>
      <c r="F1" s="16">
        <v>2002</v>
      </c>
      <c r="G1" s="16">
        <v>2003</v>
      </c>
      <c r="H1" s="16">
        <v>2004</v>
      </c>
      <c r="I1" s="16">
        <v>2005</v>
      </c>
      <c r="J1" s="16">
        <v>2006</v>
      </c>
    </row>
    <row r="2" spans="1:10" ht="12.75">
      <c r="A2" s="17"/>
      <c r="B2" s="18" t="s">
        <v>1</v>
      </c>
      <c r="C2" s="18" t="s">
        <v>1</v>
      </c>
      <c r="D2" s="18" t="s">
        <v>1</v>
      </c>
      <c r="E2" s="18" t="s">
        <v>23</v>
      </c>
      <c r="F2" s="18" t="s">
        <v>1</v>
      </c>
      <c r="G2" s="18" t="s">
        <v>1</v>
      </c>
      <c r="H2" s="18" t="s">
        <v>1</v>
      </c>
      <c r="I2" s="18" t="s">
        <v>1</v>
      </c>
      <c r="J2" s="18" t="s">
        <v>1</v>
      </c>
    </row>
    <row r="3" spans="1:10" ht="12.75">
      <c r="A3" s="7" t="s">
        <v>2</v>
      </c>
      <c r="B3" s="2">
        <v>157617</v>
      </c>
      <c r="C3" s="2">
        <v>153332</v>
      </c>
      <c r="D3" s="2">
        <v>154493</v>
      </c>
      <c r="E3" s="2">
        <v>161561</v>
      </c>
      <c r="F3" s="2">
        <v>169406</v>
      </c>
      <c r="G3" s="2">
        <v>181235</v>
      </c>
      <c r="H3" s="2">
        <v>180417</v>
      </c>
      <c r="I3" s="2">
        <v>185778</v>
      </c>
      <c r="J3" s="2">
        <v>208308</v>
      </c>
    </row>
    <row r="4" spans="1:10" ht="12.75">
      <c r="A4" s="7" t="s">
        <v>3</v>
      </c>
      <c r="B4" s="2">
        <v>37766</v>
      </c>
      <c r="C4" s="2">
        <v>40195</v>
      </c>
      <c r="D4" s="2">
        <v>40362</v>
      </c>
      <c r="E4" s="2">
        <v>36525</v>
      </c>
      <c r="F4" s="2">
        <v>34984</v>
      </c>
      <c r="G4" s="2">
        <v>39446</v>
      </c>
      <c r="H4" s="2">
        <v>44300</v>
      </c>
      <c r="I4" s="2">
        <v>45255</v>
      </c>
      <c r="J4" s="2">
        <v>35282</v>
      </c>
    </row>
    <row r="5" spans="1:10" ht="12.75">
      <c r="A5" s="7" t="s">
        <v>4</v>
      </c>
      <c r="B5" s="2">
        <v>113908</v>
      </c>
      <c r="C5" s="2">
        <v>113933</v>
      </c>
      <c r="D5" s="2">
        <v>128265</v>
      </c>
      <c r="E5" s="2">
        <v>127825</v>
      </c>
      <c r="F5" s="2">
        <v>138404</v>
      </c>
      <c r="G5" s="2">
        <v>144124</v>
      </c>
      <c r="H5" s="2">
        <v>151822</v>
      </c>
      <c r="I5" s="2">
        <v>154094</v>
      </c>
      <c r="J5" s="2">
        <v>135717</v>
      </c>
    </row>
    <row r="6" spans="1:10" ht="12.75">
      <c r="A6" s="7" t="s">
        <v>5</v>
      </c>
      <c r="B6" s="2">
        <v>111039</v>
      </c>
      <c r="C6" s="2">
        <v>116597</v>
      </c>
      <c r="D6" s="2">
        <v>116513</v>
      </c>
      <c r="E6" s="2">
        <v>128904</v>
      </c>
      <c r="F6" s="2">
        <v>133276</v>
      </c>
      <c r="G6" s="2">
        <v>133630</v>
      </c>
      <c r="H6" s="2">
        <v>128796</v>
      </c>
      <c r="I6" s="2">
        <v>139254</v>
      </c>
      <c r="J6" s="2">
        <v>114358</v>
      </c>
    </row>
    <row r="7" spans="1:10" ht="12.75">
      <c r="A7" s="7" t="s">
        <v>27</v>
      </c>
      <c r="B7" s="2">
        <v>4508</v>
      </c>
      <c r="C7" s="2">
        <v>4493</v>
      </c>
      <c r="D7" s="2">
        <v>5709</v>
      </c>
      <c r="E7" s="2">
        <v>5966</v>
      </c>
      <c r="F7" s="2">
        <v>6193</v>
      </c>
      <c r="G7" s="2">
        <v>7152</v>
      </c>
      <c r="H7" s="2">
        <v>6620</v>
      </c>
      <c r="I7" s="2">
        <v>7515</v>
      </c>
      <c r="J7" s="2">
        <v>7666</v>
      </c>
    </row>
    <row r="8" spans="1:10" ht="12.75">
      <c r="A8" s="8" t="s">
        <v>6</v>
      </c>
      <c r="B8" s="5">
        <f>SUM(B3:B7)</f>
        <v>424838</v>
      </c>
      <c r="C8" s="5">
        <f>SUM(C3:C7)-1</f>
        <v>428549</v>
      </c>
      <c r="D8" s="5">
        <f aca="true" t="shared" si="0" ref="D8:J8">SUM(D3:D7)</f>
        <v>445342</v>
      </c>
      <c r="E8" s="5">
        <f t="shared" si="0"/>
        <v>460781</v>
      </c>
      <c r="F8" s="5">
        <f t="shared" si="0"/>
        <v>482263</v>
      </c>
      <c r="G8" s="5">
        <f t="shared" si="0"/>
        <v>505587</v>
      </c>
      <c r="H8" s="5">
        <f t="shared" si="0"/>
        <v>511955</v>
      </c>
      <c r="I8" s="5">
        <f t="shared" si="0"/>
        <v>531896</v>
      </c>
      <c r="J8" s="5">
        <f t="shared" si="0"/>
        <v>501331</v>
      </c>
    </row>
    <row r="9" spans="1:10" ht="12.75">
      <c r="A9" s="7" t="s">
        <v>7</v>
      </c>
      <c r="B9" s="3">
        <v>129</v>
      </c>
      <c r="C9" s="19">
        <v>0</v>
      </c>
      <c r="D9" s="19">
        <v>0</v>
      </c>
      <c r="E9" s="19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</row>
    <row r="10" spans="1:10" ht="12.75">
      <c r="A10" s="8" t="s">
        <v>8</v>
      </c>
      <c r="B10" s="5">
        <f aca="true" t="shared" si="1" ref="B10:J10">+B9+B8</f>
        <v>424967</v>
      </c>
      <c r="C10" s="5">
        <f t="shared" si="1"/>
        <v>428549</v>
      </c>
      <c r="D10" s="5">
        <f t="shared" si="1"/>
        <v>445342</v>
      </c>
      <c r="E10" s="5">
        <f t="shared" si="1"/>
        <v>460781</v>
      </c>
      <c r="F10" s="5">
        <f t="shared" si="1"/>
        <v>482263</v>
      </c>
      <c r="G10" s="5">
        <f t="shared" si="1"/>
        <v>505587</v>
      </c>
      <c r="H10" s="5">
        <f t="shared" si="1"/>
        <v>511955</v>
      </c>
      <c r="I10" s="5">
        <f t="shared" si="1"/>
        <v>531896</v>
      </c>
      <c r="J10" s="5">
        <f t="shared" si="1"/>
        <v>501331</v>
      </c>
    </row>
    <row r="11" spans="1:10" ht="12.75">
      <c r="A11" s="9" t="s">
        <v>0</v>
      </c>
      <c r="B11" s="6" t="s">
        <v>0</v>
      </c>
      <c r="C11" s="6" t="s">
        <v>0</v>
      </c>
      <c r="D11" s="6" t="s">
        <v>0</v>
      </c>
      <c r="E11" s="6"/>
      <c r="F11" s="6"/>
      <c r="G11" s="6"/>
      <c r="H11" s="6"/>
      <c r="I11" s="6"/>
      <c r="J11" s="6"/>
    </row>
    <row r="12" spans="1:10" ht="12.75">
      <c r="A12" s="8" t="s">
        <v>9</v>
      </c>
      <c r="B12" s="5">
        <v>419139</v>
      </c>
      <c r="C12" s="5">
        <v>416704</v>
      </c>
      <c r="D12" s="5">
        <v>434145</v>
      </c>
      <c r="E12" s="5">
        <v>451880</v>
      </c>
      <c r="F12" s="5">
        <v>477312</v>
      </c>
      <c r="G12" s="5">
        <v>500424</v>
      </c>
      <c r="H12" s="5">
        <v>506836</v>
      </c>
      <c r="I12" s="5">
        <v>524452</v>
      </c>
      <c r="J12" s="5">
        <v>495987</v>
      </c>
    </row>
    <row r="13" spans="1:10" ht="12.75">
      <c r="A13" s="7" t="s">
        <v>10</v>
      </c>
      <c r="B13" s="2">
        <v>8256</v>
      </c>
      <c r="C13" s="2">
        <v>11491</v>
      </c>
      <c r="D13" s="2">
        <v>11362</v>
      </c>
      <c r="E13" s="2">
        <v>12967</v>
      </c>
      <c r="F13" s="2">
        <v>11165</v>
      </c>
      <c r="G13" s="2">
        <v>11586</v>
      </c>
      <c r="H13" s="2">
        <v>11859</v>
      </c>
      <c r="I13" s="2">
        <v>12825</v>
      </c>
      <c r="J13" s="2">
        <v>9800</v>
      </c>
    </row>
    <row r="14" spans="1:10" ht="12.75">
      <c r="A14" s="7" t="s">
        <v>11</v>
      </c>
      <c r="B14" s="3"/>
      <c r="C14" s="2">
        <v>3099</v>
      </c>
      <c r="D14" s="2">
        <v>3615</v>
      </c>
      <c r="E14" s="2"/>
      <c r="F14" s="22"/>
      <c r="G14" s="22"/>
      <c r="H14" s="22"/>
      <c r="I14" s="22"/>
      <c r="J14" s="22"/>
    </row>
    <row r="15" spans="1:10" ht="12.75">
      <c r="A15" s="20" t="s">
        <v>12</v>
      </c>
      <c r="B15" s="5">
        <f aca="true" t="shared" si="2" ref="B15:J15">SUM(B12:B14)</f>
        <v>427395</v>
      </c>
      <c r="C15" s="5">
        <f t="shared" si="2"/>
        <v>431294</v>
      </c>
      <c r="D15" s="5">
        <f t="shared" si="2"/>
        <v>449122</v>
      </c>
      <c r="E15" s="5">
        <f t="shared" si="2"/>
        <v>464847</v>
      </c>
      <c r="F15" s="5">
        <f t="shared" si="2"/>
        <v>488477</v>
      </c>
      <c r="G15" s="5">
        <f t="shared" si="2"/>
        <v>512010</v>
      </c>
      <c r="H15" s="5">
        <f t="shared" si="2"/>
        <v>518695</v>
      </c>
      <c r="I15" s="5">
        <f t="shared" si="2"/>
        <v>537277</v>
      </c>
      <c r="J15" s="5">
        <f t="shared" si="2"/>
        <v>505787</v>
      </c>
    </row>
    <row r="16" spans="1:10" ht="12.75">
      <c r="A16" s="9" t="s">
        <v>0</v>
      </c>
      <c r="B16" s="6" t="s">
        <v>0</v>
      </c>
      <c r="C16" s="6" t="s">
        <v>0</v>
      </c>
      <c r="D16" s="6" t="s">
        <v>0</v>
      </c>
      <c r="E16" s="6"/>
      <c r="F16" s="6"/>
      <c r="G16" s="6"/>
      <c r="H16" s="6"/>
      <c r="I16" s="6"/>
      <c r="J16" s="6"/>
    </row>
    <row r="17" spans="1:10" ht="12.75">
      <c r="A17" s="8" t="s">
        <v>13</v>
      </c>
      <c r="B17" s="5">
        <f aca="true" t="shared" si="3" ref="B17:G17">+B15-B10</f>
        <v>2428</v>
      </c>
      <c r="C17" s="5">
        <f t="shared" si="3"/>
        <v>2745</v>
      </c>
      <c r="D17" s="5">
        <f t="shared" si="3"/>
        <v>3780</v>
      </c>
      <c r="E17" s="5">
        <f t="shared" si="3"/>
        <v>4066</v>
      </c>
      <c r="F17" s="5">
        <f t="shared" si="3"/>
        <v>6214</v>
      </c>
      <c r="G17" s="5">
        <f t="shared" si="3"/>
        <v>6423</v>
      </c>
      <c r="H17" s="5">
        <f>+H15-H10</f>
        <v>6740</v>
      </c>
      <c r="I17" s="5">
        <f>+I15-I10</f>
        <v>5381</v>
      </c>
      <c r="J17" s="5">
        <f>+J15-J10</f>
        <v>4456</v>
      </c>
    </row>
    <row r="18" spans="1:10" ht="12.75">
      <c r="A18" s="8" t="s">
        <v>14</v>
      </c>
      <c r="B18" s="1" t="s">
        <v>0</v>
      </c>
      <c r="C18" s="1" t="s">
        <v>0</v>
      </c>
      <c r="D18" s="4">
        <v>311</v>
      </c>
      <c r="E18" s="4">
        <v>162</v>
      </c>
      <c r="F18" s="4">
        <v>251</v>
      </c>
      <c r="G18" s="26">
        <v>4000</v>
      </c>
      <c r="H18" s="26">
        <v>1813</v>
      </c>
      <c r="I18" s="26">
        <v>305</v>
      </c>
      <c r="J18" s="26"/>
    </row>
    <row r="19" spans="1:10" ht="12.75">
      <c r="A19" s="8" t="s">
        <v>25</v>
      </c>
      <c r="B19" s="4">
        <v>0</v>
      </c>
      <c r="C19" s="4">
        <v>12</v>
      </c>
      <c r="D19" s="4">
        <v>0</v>
      </c>
      <c r="E19" s="4">
        <v>0</v>
      </c>
      <c r="F19" s="4">
        <v>236</v>
      </c>
      <c r="G19" s="4">
        <v>251</v>
      </c>
      <c r="H19" s="26">
        <v>5</v>
      </c>
      <c r="I19" s="26">
        <v>300</v>
      </c>
      <c r="J19" s="26"/>
    </row>
    <row r="20" spans="1:10" ht="12.75">
      <c r="A20" s="8" t="s">
        <v>15</v>
      </c>
      <c r="B20" s="5">
        <f aca="true" t="shared" si="4" ref="B20:J20">SUM(B17:B19)</f>
        <v>2428</v>
      </c>
      <c r="C20" s="5">
        <f t="shared" si="4"/>
        <v>2757</v>
      </c>
      <c r="D20" s="5">
        <f t="shared" si="4"/>
        <v>4091</v>
      </c>
      <c r="E20" s="5">
        <f t="shared" si="4"/>
        <v>4228</v>
      </c>
      <c r="F20" s="5">
        <f t="shared" si="4"/>
        <v>6701</v>
      </c>
      <c r="G20" s="5">
        <f t="shared" si="4"/>
        <v>10674</v>
      </c>
      <c r="H20" s="5">
        <f t="shared" si="4"/>
        <v>8558</v>
      </c>
      <c r="I20" s="5">
        <f t="shared" si="4"/>
        <v>5986</v>
      </c>
      <c r="J20" s="5">
        <f t="shared" si="4"/>
        <v>4456</v>
      </c>
    </row>
    <row r="21" spans="1:10" ht="12.75">
      <c r="A21" s="9" t="s">
        <v>0</v>
      </c>
      <c r="B21" s="6" t="s">
        <v>0</v>
      </c>
      <c r="C21" s="6" t="s">
        <v>0</v>
      </c>
      <c r="D21" s="6" t="s">
        <v>0</v>
      </c>
      <c r="E21" s="6"/>
      <c r="F21" s="6"/>
      <c r="G21" s="6"/>
      <c r="H21" s="6"/>
      <c r="I21" s="6"/>
      <c r="J21" s="6"/>
    </row>
    <row r="22" spans="1:10" ht="12.75">
      <c r="A22" s="8" t="s">
        <v>16</v>
      </c>
      <c r="B22" s="5">
        <v>3383</v>
      </c>
      <c r="C22" s="5">
        <v>3420</v>
      </c>
      <c r="D22" s="5">
        <v>2036</v>
      </c>
      <c r="E22" s="5">
        <v>2278</v>
      </c>
      <c r="F22" s="26">
        <v>1931</v>
      </c>
      <c r="G22" s="26">
        <v>2192</v>
      </c>
      <c r="H22" s="26">
        <v>4689</v>
      </c>
      <c r="I22" s="26">
        <v>2893</v>
      </c>
      <c r="J22" s="26">
        <v>6670</v>
      </c>
    </row>
    <row r="23" spans="1:10" ht="12.75">
      <c r="A23" s="8" t="s">
        <v>17</v>
      </c>
      <c r="B23" s="4">
        <v>0</v>
      </c>
      <c r="C23" s="4">
        <v>671</v>
      </c>
      <c r="D23" s="4">
        <v>671</v>
      </c>
      <c r="E23" s="4">
        <v>671</v>
      </c>
      <c r="F23" s="4">
        <v>671</v>
      </c>
      <c r="G23" s="4">
        <v>671</v>
      </c>
      <c r="H23" s="4">
        <v>671</v>
      </c>
      <c r="I23" s="26">
        <v>1000</v>
      </c>
      <c r="J23" s="26">
        <v>1500</v>
      </c>
    </row>
    <row r="24" spans="1:10" ht="12.75">
      <c r="A24" s="8" t="s">
        <v>18</v>
      </c>
      <c r="B24" s="5">
        <f aca="true" t="shared" si="5" ref="B24:J24">SUM(B20:B23)</f>
        <v>5811</v>
      </c>
      <c r="C24" s="5">
        <f t="shared" si="5"/>
        <v>6848</v>
      </c>
      <c r="D24" s="5">
        <f t="shared" si="5"/>
        <v>6798</v>
      </c>
      <c r="E24" s="5">
        <f t="shared" si="5"/>
        <v>7177</v>
      </c>
      <c r="F24" s="5">
        <f t="shared" si="5"/>
        <v>9303</v>
      </c>
      <c r="G24" s="5">
        <f t="shared" si="5"/>
        <v>13537</v>
      </c>
      <c r="H24" s="5">
        <f t="shared" si="5"/>
        <v>13918</v>
      </c>
      <c r="I24" s="5">
        <f t="shared" si="5"/>
        <v>9879</v>
      </c>
      <c r="J24" s="5">
        <f t="shared" si="5"/>
        <v>12626</v>
      </c>
    </row>
    <row r="25" spans="1:10" ht="12.75">
      <c r="A25" s="8" t="s">
        <v>19</v>
      </c>
      <c r="B25" s="4">
        <v>671</v>
      </c>
      <c r="C25" s="4">
        <v>671</v>
      </c>
      <c r="D25" s="4">
        <v>671</v>
      </c>
      <c r="E25" s="4">
        <v>671</v>
      </c>
      <c r="F25" s="4">
        <v>671</v>
      </c>
      <c r="G25" s="4">
        <v>671</v>
      </c>
      <c r="H25" s="26">
        <v>1000</v>
      </c>
      <c r="I25" s="26">
        <v>1500</v>
      </c>
      <c r="J25" s="26">
        <v>2000</v>
      </c>
    </row>
    <row r="26" spans="1:10" ht="12.75">
      <c r="A26" s="8" t="s">
        <v>20</v>
      </c>
      <c r="B26" s="5">
        <f aca="true" t="shared" si="6" ref="B26:J26">+B24-B25</f>
        <v>5140</v>
      </c>
      <c r="C26" s="5">
        <f t="shared" si="6"/>
        <v>6177</v>
      </c>
      <c r="D26" s="5">
        <f t="shared" si="6"/>
        <v>6127</v>
      </c>
      <c r="E26" s="5">
        <f t="shared" si="6"/>
        <v>6506</v>
      </c>
      <c r="F26" s="5">
        <f t="shared" si="6"/>
        <v>8632</v>
      </c>
      <c r="G26" s="5">
        <f t="shared" si="6"/>
        <v>12866</v>
      </c>
      <c r="H26" s="5">
        <f t="shared" si="6"/>
        <v>12918</v>
      </c>
      <c r="I26" s="5">
        <f t="shared" si="6"/>
        <v>8379</v>
      </c>
      <c r="J26" s="5">
        <f t="shared" si="6"/>
        <v>10626</v>
      </c>
    </row>
    <row r="27" spans="1:10" ht="12.75">
      <c r="A27" s="8" t="s">
        <v>28</v>
      </c>
      <c r="B27" s="1" t="s">
        <v>0</v>
      </c>
      <c r="C27" s="4">
        <v>35</v>
      </c>
      <c r="D27" s="4">
        <v>481</v>
      </c>
      <c r="E27" s="4">
        <v>991</v>
      </c>
      <c r="F27" s="4">
        <v>251</v>
      </c>
      <c r="G27" s="26">
        <v>4536</v>
      </c>
      <c r="H27" s="26">
        <v>2016</v>
      </c>
      <c r="I27" s="26">
        <v>572</v>
      </c>
      <c r="J27" s="26">
        <v>551</v>
      </c>
    </row>
    <row r="28" spans="1:10" ht="12.75">
      <c r="A28" s="9" t="s">
        <v>0</v>
      </c>
      <c r="B28" s="6" t="s">
        <v>0</v>
      </c>
      <c r="C28" s="6" t="s">
        <v>0</v>
      </c>
      <c r="D28" s="6" t="s">
        <v>0</v>
      </c>
      <c r="E28" s="6"/>
      <c r="F28" s="6"/>
      <c r="G28" s="6"/>
      <c r="H28" s="6"/>
      <c r="I28" s="6"/>
      <c r="J28" s="6"/>
    </row>
    <row r="29" spans="1:10" ht="12.75">
      <c r="A29" s="7" t="s">
        <v>21</v>
      </c>
      <c r="B29" s="2">
        <v>68027</v>
      </c>
      <c r="C29" s="2">
        <v>89115</v>
      </c>
      <c r="D29" s="2">
        <v>69842</v>
      </c>
      <c r="E29" s="2">
        <f>127901/1.93627</f>
        <v>66055.35385044442</v>
      </c>
      <c r="F29" s="2">
        <v>71698</v>
      </c>
      <c r="G29" s="2">
        <v>101703</v>
      </c>
      <c r="H29" s="2">
        <v>68918</v>
      </c>
      <c r="I29" s="2">
        <v>67103</v>
      </c>
      <c r="J29" s="2">
        <v>81555</v>
      </c>
    </row>
    <row r="30" spans="1:10" ht="14.25" customHeight="1">
      <c r="A30" s="11" t="s">
        <v>22</v>
      </c>
      <c r="B30" s="12">
        <v>14135</v>
      </c>
      <c r="C30" s="12">
        <v>3076</v>
      </c>
      <c r="D30" s="12">
        <v>4742</v>
      </c>
      <c r="E30" s="12">
        <f>14315/1.93627</f>
        <v>7393.080510465999</v>
      </c>
      <c r="F30" s="12">
        <v>4528</v>
      </c>
      <c r="G30" s="12">
        <v>13471</v>
      </c>
      <c r="H30" s="12">
        <v>18302</v>
      </c>
      <c r="I30" s="12">
        <v>28920</v>
      </c>
      <c r="J30" s="12">
        <v>13710</v>
      </c>
    </row>
    <row r="31" spans="1:10" ht="12.75">
      <c r="A31" s="21" t="s">
        <v>30</v>
      </c>
      <c r="B31" s="13">
        <f aca="true" t="shared" si="7" ref="B31:J31">SUM(B29:B30)</f>
        <v>82162</v>
      </c>
      <c r="C31" s="13">
        <f t="shared" si="7"/>
        <v>92191</v>
      </c>
      <c r="D31" s="13">
        <f t="shared" si="7"/>
        <v>74584</v>
      </c>
      <c r="E31" s="13">
        <f t="shared" si="7"/>
        <v>73448.43436091041</v>
      </c>
      <c r="F31" s="13">
        <f t="shared" si="7"/>
        <v>76226</v>
      </c>
      <c r="G31" s="13">
        <f t="shared" si="7"/>
        <v>115174</v>
      </c>
      <c r="H31" s="13">
        <f t="shared" si="7"/>
        <v>87220</v>
      </c>
      <c r="I31" s="13">
        <f t="shared" si="7"/>
        <v>96023</v>
      </c>
      <c r="J31" s="13">
        <f t="shared" si="7"/>
        <v>95265</v>
      </c>
    </row>
    <row r="32" spans="1:10" ht="12.75">
      <c r="A32" s="25" t="s">
        <v>0</v>
      </c>
      <c r="B32" s="6" t="s">
        <v>0</v>
      </c>
      <c r="C32" s="6" t="s">
        <v>0</v>
      </c>
      <c r="D32" s="6" t="s">
        <v>0</v>
      </c>
      <c r="E32" s="6"/>
      <c r="F32" s="6"/>
      <c r="G32" s="6"/>
      <c r="H32" s="6"/>
      <c r="I32" s="6"/>
      <c r="J32" s="6"/>
    </row>
    <row r="33" spans="1:10" ht="12.75">
      <c r="A33" s="21" t="s">
        <v>26</v>
      </c>
      <c r="B33" s="13">
        <v>5359</v>
      </c>
      <c r="C33" s="13">
        <v>5420</v>
      </c>
      <c r="D33" s="13">
        <v>5195</v>
      </c>
      <c r="E33" s="13">
        <v>5207</v>
      </c>
      <c r="F33" s="13">
        <v>5302</v>
      </c>
      <c r="G33" s="13">
        <v>5072</v>
      </c>
      <c r="H33" s="13">
        <v>5033</v>
      </c>
      <c r="I33" s="13">
        <v>4932</v>
      </c>
      <c r="J33" s="13">
        <v>4737</v>
      </c>
    </row>
    <row r="34" spans="1:9" ht="12.75">
      <c r="A34" s="10"/>
      <c r="B34" s="14"/>
      <c r="C34" s="14"/>
      <c r="D34" s="14"/>
      <c r="E34" s="14"/>
      <c r="F34" s="14"/>
      <c r="G34" s="14"/>
      <c r="H34" s="14"/>
      <c r="I34" s="14"/>
    </row>
    <row r="35" spans="1:9" ht="12.75">
      <c r="A35" s="23" t="s">
        <v>29</v>
      </c>
      <c r="B35" s="24"/>
      <c r="C35" s="24"/>
      <c r="D35" s="24"/>
      <c r="E35" s="24"/>
      <c r="F35" s="24"/>
      <c r="G35" s="24"/>
      <c r="H35" s="24"/>
      <c r="I35" s="24"/>
    </row>
    <row r="36" spans="1:9" ht="12.75">
      <c r="A36" s="23" t="s">
        <v>24</v>
      </c>
      <c r="B36" s="24"/>
      <c r="C36" s="24"/>
      <c r="D36" s="24"/>
      <c r="E36" s="24"/>
      <c r="F36" s="24"/>
      <c r="G36" s="24"/>
      <c r="H36" s="24"/>
      <c r="I36" s="24"/>
    </row>
  </sheetData>
  <hyperlinks>
    <hyperlink ref="A4" r:id="rId1" display="D:\Raffaella\Data Base EURO ricl dal 1997\sintesi.xls"/>
    <hyperlink ref="A5" r:id="rId2" display="consspec.htm"/>
    <hyperlink ref="A6" r:id="rId3" display="Altrespese.htm"/>
    <hyperlink ref="A7" r:id="rId4" display="fitti.htm"/>
    <hyperlink ref="A13" r:id="rId5" display="oneri.htm"/>
    <hyperlink ref="A4:A7" r:id="rId6" display="D:\Raffaella\Data Base EURO ricl dal 1997\sintesi.xls"/>
  </hyperlinks>
  <printOptions/>
  <pageMargins left="0.6" right="0.27" top="0.85" bottom="0.19" header="0.42" footer="0.4"/>
  <pageSetup fitToHeight="1" fitToWidth="1" horizontalDpi="600" verticalDpi="600" orientation="landscape" paperSize="9" scale="96" r:id="rId7"/>
  <headerFooter alignWithMargins="0">
    <oddHeader>&amp;CSINTESI
SERIE STORICA 1997-2006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sintesi</dc:title>
  <dc:subject/>
  <dc:creator/>
  <cp:keywords/>
  <dc:description/>
  <cp:lastModifiedBy>rcorsini</cp:lastModifiedBy>
  <cp:lastPrinted>2006-01-17T10:47:21Z</cp:lastPrinted>
  <dcterms:created xsi:type="dcterms:W3CDTF">2002-09-23T08:48:52Z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