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45" windowHeight="5970" activeTab="1"/>
  </bookViews>
  <sheets>
    <sheet name="TAVOLA" sheetId="1" r:id="rId1"/>
    <sheet name="fitti con Palazzo Giustizia" sheetId="2" r:id="rId2"/>
  </sheets>
  <externalReferences>
    <externalReference r:id="rId5"/>
  </externalReferences>
  <definedNames>
    <definedName name="_xlnm.Print_Area" localSheetId="1">'fitti con Palazzo Giustizia'!$A$5:$H$27</definedName>
    <definedName name="_xlnm.Print_Area" localSheetId="0">'TAVOLA'!$A$1:$J$21</definedName>
    <definedName name="CRITERIO6014">'TAVOLA'!#REF!</definedName>
    <definedName name="CRITERIO6015">'TAVOLA'!#REF!</definedName>
    <definedName name="CRITERIO6016">'TAVOLA'!#REF!</definedName>
    <definedName name="CRITERIO6017">'TAVOLA'!#REF!</definedName>
    <definedName name="CRITERIO6019">'TAVOLA'!#REF!</definedName>
    <definedName name="CRITERIO6020">'TAVOLA'!#REF!</definedName>
    <definedName name="DBASE">'[1]FILE'!$A$1:$N$7</definedName>
  </definedNames>
  <calcPr fullCalcOnLoad="1"/>
</workbook>
</file>

<file path=xl/sharedStrings.xml><?xml version="1.0" encoding="utf-8"?>
<sst xmlns="http://schemas.openxmlformats.org/spreadsheetml/2006/main" count="25" uniqueCount="15">
  <si>
    <t>UFFICI COMUNALI</t>
  </si>
  <si>
    <t>SERVIZI COMUNALI</t>
  </si>
  <si>
    <t>PUBBLICA ISTRUZIONE</t>
  </si>
  <si>
    <t>ALTRI ENTI</t>
  </si>
  <si>
    <t>TOTALE</t>
  </si>
  <si>
    <t>TOTALE GENERALE</t>
  </si>
  <si>
    <t>CONS</t>
  </si>
  <si>
    <t>(in migliaia di €)</t>
  </si>
  <si>
    <t>CAPITOLO PER GIUSTIZIA n.15800/000</t>
  </si>
  <si>
    <t>PATRIMONIO</t>
  </si>
  <si>
    <t>NUOVA CLASSIFICAZIONE dal 2002</t>
  </si>
  <si>
    <t xml:space="preserve">FITTI: SERIE STORICA (1998-2006) </t>
  </si>
  <si>
    <t>UFFICI GIUDIZIARI</t>
  </si>
  <si>
    <t>SPORT, GIOVANI E TURISMO</t>
  </si>
  <si>
    <t>COORDINAMENTO SOCIALE E SALUTE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</si>
</sst>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  <numFmt numFmtId="173" formatCode="0.000"/>
    <numFmt numFmtId="174" formatCode="0.0%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9.75"/>
      <name val="Arial"/>
      <family val="2"/>
    </font>
    <font>
      <sz val="15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1" fontId="0" fillId="0" borderId="0" xfId="18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1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 quotePrefix="1">
      <alignment vertical="top"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 quotePrefix="1">
      <alignment horizontal="center" wrapText="1"/>
    </xf>
    <xf numFmtId="0" fontId="11" fillId="0" borderId="2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925"/>
          <c:w val="0.9655"/>
          <c:h val="0.8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'fitti con Palazzo Giustizia'!$A$2</c:f>
              <c:strCache>
                <c:ptCount val="1"/>
                <c:pt idx="0">
                  <c:v>UFFICI COMUNALI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Giustizia'!$B$1:$J$1</c:f>
              <c:numCache/>
            </c:numRef>
          </c:cat>
          <c:val>
            <c:numRef>
              <c:f>'fitti con Palazzo Giustizia'!$B$2:$J$2</c:f>
              <c:numCache/>
            </c:numRef>
          </c:val>
        </c:ser>
        <c:ser>
          <c:idx val="1"/>
          <c:order val="1"/>
          <c:tx>
            <c:strRef>
              <c:f>'fitti con Palazzo Giustizia'!$A$3</c:f>
              <c:strCache>
                <c:ptCount val="1"/>
                <c:pt idx="0">
                  <c:v>UFFICI GIUDIZIARI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Giustizia'!$B$1:$J$1</c:f>
              <c:numCache/>
            </c:numRef>
          </c:cat>
          <c:val>
            <c:numRef>
              <c:f>'fitti con Palazzo Giustizia'!$B$3:$J$3</c:f>
              <c:numCache/>
            </c:numRef>
          </c:val>
        </c:ser>
        <c:overlap val="100"/>
        <c:axId val="39300959"/>
        <c:axId val="18164312"/>
      </c:barChart>
      <c:catAx>
        <c:axId val="3930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164312"/>
        <c:crosses val="autoZero"/>
        <c:auto val="1"/>
        <c:lblOffset val="100"/>
        <c:noMultiLvlLbl val="0"/>
      </c:catAx>
      <c:valAx>
        <c:axId val="18164312"/>
        <c:scaling>
          <c:orientation val="minMax"/>
          <c:max val="8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3009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"/>
          <c:y val="0.909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5</xdr:row>
      <xdr:rowOff>0</xdr:rowOff>
    </xdr:from>
    <xdr:to>
      <xdr:col>9</xdr:col>
      <xdr:colOff>0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1038225" y="809625"/>
        <a:ext cx="56102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2002\Cons2001\uscite\fi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44</v>
          </cell>
          <cell r="C2" t="str">
            <v>Patrimonio                                                  </v>
          </cell>
          <cell r="D2">
            <v>4</v>
          </cell>
          <cell r="E2">
            <v>6014</v>
          </cell>
          <cell r="F2" t="str">
            <v>FITTI REALI PER UFFICI COMUNALI                             </v>
          </cell>
          <cell r="G2">
            <v>1745000000</v>
          </cell>
          <cell r="H2">
            <v>1823000000</v>
          </cell>
          <cell r="I2">
            <v>1823000000</v>
          </cell>
          <cell r="J2">
            <v>1678772072</v>
          </cell>
          <cell r="K2">
            <v>44440786</v>
          </cell>
          <cell r="L2">
            <v>2006000000</v>
          </cell>
          <cell r="M2">
            <v>0</v>
          </cell>
          <cell r="N2">
            <v>1822999966</v>
          </cell>
        </row>
        <row r="3">
          <cell r="A3" t="str">
            <v>CDG6 </v>
          </cell>
          <cell r="B3">
            <v>44</v>
          </cell>
          <cell r="C3" t="str">
            <v>Patrimonio                                                  </v>
          </cell>
          <cell r="D3">
            <v>4</v>
          </cell>
          <cell r="E3">
            <v>6015</v>
          </cell>
          <cell r="F3" t="str">
            <v>FITTI REALI PER SERVIZI COMUNALI                            </v>
          </cell>
          <cell r="G3">
            <v>4744000000</v>
          </cell>
          <cell r="H3">
            <v>4734000000</v>
          </cell>
          <cell r="I3">
            <v>4734000000</v>
          </cell>
          <cell r="J3">
            <v>4598080342</v>
          </cell>
          <cell r="K3">
            <v>354795860</v>
          </cell>
          <cell r="L3">
            <v>4801000000</v>
          </cell>
          <cell r="M3">
            <v>0</v>
          </cell>
          <cell r="N3">
            <v>4734000020</v>
          </cell>
        </row>
        <row r="4">
          <cell r="A4" t="str">
            <v>CDG6 </v>
          </cell>
          <cell r="B4">
            <v>44</v>
          </cell>
          <cell r="C4" t="str">
            <v>Patrimonio                                                  </v>
          </cell>
          <cell r="D4">
            <v>4</v>
          </cell>
          <cell r="E4">
            <v>6016</v>
          </cell>
          <cell r="F4" t="str">
            <v>FITTI REALI PER PUBBLICA ISTRUZIONE                         </v>
          </cell>
          <cell r="G4">
            <v>211000000</v>
          </cell>
          <cell r="H4">
            <v>211000000</v>
          </cell>
          <cell r="I4">
            <v>211000000</v>
          </cell>
          <cell r="J4">
            <v>209565008</v>
          </cell>
          <cell r="K4">
            <v>0</v>
          </cell>
          <cell r="L4">
            <v>211000000</v>
          </cell>
          <cell r="M4">
            <v>0</v>
          </cell>
          <cell r="N4">
            <v>211000008</v>
          </cell>
        </row>
        <row r="5">
          <cell r="A5" t="str">
            <v>CDG6 </v>
          </cell>
          <cell r="B5">
            <v>44</v>
          </cell>
          <cell r="C5" t="str">
            <v>Patrimonio                                                  </v>
          </cell>
          <cell r="D5">
            <v>4</v>
          </cell>
          <cell r="E5">
            <v>6017</v>
          </cell>
          <cell r="F5" t="str">
            <v>FITTI REALI PER GIUSTIZIA                                   </v>
          </cell>
          <cell r="G5">
            <v>4480000000</v>
          </cell>
          <cell r="H5">
            <v>4412000000</v>
          </cell>
          <cell r="I5">
            <v>4412000000</v>
          </cell>
          <cell r="J5">
            <v>4264984236</v>
          </cell>
          <cell r="K5">
            <v>149303231</v>
          </cell>
          <cell r="L5">
            <v>4412000000</v>
          </cell>
          <cell r="M5">
            <v>0</v>
          </cell>
          <cell r="N5">
            <v>4412000002</v>
          </cell>
        </row>
        <row r="6">
          <cell r="A6" t="str">
            <v>CDG6 </v>
          </cell>
          <cell r="B6">
            <v>44</v>
          </cell>
          <cell r="C6" t="str">
            <v>Patrimonio                                                  </v>
          </cell>
          <cell r="D6">
            <v>4</v>
          </cell>
          <cell r="E6">
            <v>6019</v>
          </cell>
          <cell r="F6" t="str">
            <v>FITTI REALI PER FUNZIONI DELEGATE                           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CDG6 </v>
          </cell>
          <cell r="B7">
            <v>44</v>
          </cell>
          <cell r="C7" t="str">
            <v>Patrimonio                                                  </v>
          </cell>
          <cell r="D7">
            <v>4</v>
          </cell>
          <cell r="E7">
            <v>6020</v>
          </cell>
          <cell r="F7" t="str">
            <v>FITTI REALI PER ALTRI ENTI                                  </v>
          </cell>
          <cell r="G7">
            <v>370000000</v>
          </cell>
          <cell r="H7">
            <v>370000000</v>
          </cell>
          <cell r="I7">
            <v>370000000</v>
          </cell>
          <cell r="J7">
            <v>357911055</v>
          </cell>
          <cell r="K7">
            <v>169616511</v>
          </cell>
          <cell r="L7">
            <v>500000000</v>
          </cell>
          <cell r="M7">
            <v>0</v>
          </cell>
          <cell r="N7">
            <v>369999995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5" sqref="A15"/>
    </sheetView>
  </sheetViews>
  <sheetFormatPr defaultColWidth="9.140625" defaultRowHeight="12.75"/>
  <cols>
    <col min="1" max="1" width="29.7109375" style="0" customWidth="1"/>
    <col min="2" max="10" width="7.7109375" style="0" customWidth="1"/>
  </cols>
  <sheetData>
    <row r="1" spans="1:7" ht="12.75">
      <c r="A1" s="2" t="s">
        <v>11</v>
      </c>
      <c r="B1" s="3"/>
      <c r="C1" s="3"/>
      <c r="D1" s="4"/>
      <c r="E1" s="4"/>
      <c r="F1" s="4"/>
      <c r="G1" s="5" t="s">
        <v>7</v>
      </c>
    </row>
    <row r="2" spans="1:5" ht="12.75">
      <c r="A2" s="3"/>
      <c r="B2" s="25"/>
      <c r="C2" s="25"/>
      <c r="D2" s="26"/>
      <c r="E2" s="26"/>
    </row>
    <row r="3" spans="1:7" ht="5.25" customHeight="1">
      <c r="A3" s="36"/>
      <c r="B3" s="26"/>
      <c r="C3" s="26"/>
      <c r="D3" s="27"/>
      <c r="E3" s="27"/>
      <c r="F3" s="6"/>
      <c r="G3" s="6"/>
    </row>
    <row r="4" spans="1:7" ht="12.75">
      <c r="A4" s="3"/>
      <c r="B4" s="25"/>
      <c r="C4" s="25"/>
      <c r="D4" s="7"/>
      <c r="E4" s="7"/>
      <c r="F4" s="7"/>
      <c r="G4" s="7"/>
    </row>
    <row r="5" spans="1:10" ht="12.75">
      <c r="A5" s="3"/>
      <c r="B5" s="8" t="s">
        <v>6</v>
      </c>
      <c r="C5" s="8" t="s">
        <v>6</v>
      </c>
      <c r="D5" s="8" t="s">
        <v>6</v>
      </c>
      <c r="E5" s="8" t="s">
        <v>6</v>
      </c>
      <c r="F5" s="8" t="s">
        <v>6</v>
      </c>
      <c r="G5" s="8" t="s">
        <v>6</v>
      </c>
      <c r="H5" s="8" t="s">
        <v>6</v>
      </c>
      <c r="I5" s="8" t="s">
        <v>6</v>
      </c>
      <c r="J5" s="8" t="s">
        <v>6</v>
      </c>
    </row>
    <row r="6" spans="1:10" ht="12.75">
      <c r="A6" s="3"/>
      <c r="B6" s="24">
        <v>1998</v>
      </c>
      <c r="C6" s="24">
        <v>1999</v>
      </c>
      <c r="D6" s="24">
        <v>2000</v>
      </c>
      <c r="E6" s="23">
        <v>2001</v>
      </c>
      <c r="F6" s="23">
        <v>2002</v>
      </c>
      <c r="G6" s="23">
        <v>2003</v>
      </c>
      <c r="H6" s="23">
        <v>2004</v>
      </c>
      <c r="I6" s="23">
        <v>2005</v>
      </c>
      <c r="J6" s="23">
        <v>2006</v>
      </c>
    </row>
    <row r="7" spans="1:10" ht="12.75">
      <c r="A7" s="3"/>
      <c r="B7" s="33"/>
      <c r="C7" s="33"/>
      <c r="D7" s="9"/>
      <c r="E7" s="9"/>
      <c r="F7" s="9"/>
      <c r="G7" s="9"/>
      <c r="H7" s="9"/>
      <c r="I7" s="9"/>
      <c r="J7" s="9"/>
    </row>
    <row r="8" spans="1:10" ht="12.75">
      <c r="A8" s="10" t="s">
        <v>0</v>
      </c>
      <c r="B8" s="31">
        <v>850.6045128003843</v>
      </c>
      <c r="C8" s="31">
        <v>757.1258140651872</v>
      </c>
      <c r="D8" s="11">
        <v>799.4752797905251</v>
      </c>
      <c r="E8" s="11">
        <v>942</v>
      </c>
      <c r="F8" s="11"/>
      <c r="G8" s="11"/>
      <c r="H8" s="11"/>
      <c r="I8" s="11"/>
      <c r="J8" s="11"/>
    </row>
    <row r="9" spans="1:10" ht="12.75">
      <c r="A9" s="12" t="s">
        <v>1</v>
      </c>
      <c r="B9" s="31">
        <v>2591.064262731954</v>
      </c>
      <c r="C9" s="31">
        <v>2672.147995889003</v>
      </c>
      <c r="D9" s="11">
        <v>2680.411306274435</v>
      </c>
      <c r="E9" s="11">
        <v>2445</v>
      </c>
      <c r="F9" s="11"/>
      <c r="G9" s="11"/>
      <c r="H9" s="11"/>
      <c r="I9" s="11"/>
      <c r="J9" s="11"/>
    </row>
    <row r="10" spans="1:10" ht="12.75">
      <c r="A10" s="12" t="s">
        <v>2</v>
      </c>
      <c r="B10" s="31">
        <v>185.40802677312564</v>
      </c>
      <c r="C10" s="31">
        <v>104.84075051516577</v>
      </c>
      <c r="D10" s="11">
        <v>106.39012121243422</v>
      </c>
      <c r="E10" s="11">
        <v>109</v>
      </c>
      <c r="F10" s="11"/>
      <c r="G10" s="11"/>
      <c r="H10" s="11"/>
      <c r="I10" s="11"/>
      <c r="J10" s="11"/>
    </row>
    <row r="11" spans="1:10" ht="12.75">
      <c r="A11" s="14" t="s">
        <v>3</v>
      </c>
      <c r="B11" s="29">
        <v>100.70909532244987</v>
      </c>
      <c r="C11" s="29">
        <v>95.544526331555</v>
      </c>
      <c r="D11" s="19">
        <v>126.01548337783471</v>
      </c>
      <c r="E11" s="19">
        <v>191</v>
      </c>
      <c r="F11" s="19"/>
      <c r="G11" s="19"/>
      <c r="H11" s="19"/>
      <c r="I11" s="19"/>
      <c r="J11" s="19"/>
    </row>
    <row r="12" spans="1:10" ht="12.75">
      <c r="A12" s="34" t="s">
        <v>10</v>
      </c>
      <c r="B12" s="31"/>
      <c r="C12" s="31"/>
      <c r="D12" s="11"/>
      <c r="E12" s="11"/>
      <c r="F12" s="11"/>
      <c r="G12" s="11"/>
      <c r="H12" s="11"/>
      <c r="I12" s="11"/>
      <c r="J12" s="11"/>
    </row>
    <row r="13" spans="1:10" ht="12.75">
      <c r="A13" s="12" t="s">
        <v>9</v>
      </c>
      <c r="B13" s="31"/>
      <c r="C13" s="31"/>
      <c r="D13" s="11"/>
      <c r="E13" s="11"/>
      <c r="F13" s="11">
        <f>5999-F19</f>
        <v>3739</v>
      </c>
      <c r="G13" s="11">
        <f>6903-G19</f>
        <v>4643</v>
      </c>
      <c r="H13" s="11">
        <f>6312-2400</f>
        <v>3912</v>
      </c>
      <c r="I13" s="11">
        <f>7022-2805</f>
        <v>4217</v>
      </c>
      <c r="J13" s="11">
        <f>7009-J19</f>
        <v>4031</v>
      </c>
    </row>
    <row r="14" spans="1:10" ht="12.75">
      <c r="A14" s="12" t="s">
        <v>13</v>
      </c>
      <c r="B14" s="31"/>
      <c r="C14" s="31"/>
      <c r="D14" s="11"/>
      <c r="E14" s="11"/>
      <c r="F14" s="11">
        <v>8</v>
      </c>
      <c r="G14" s="11">
        <v>9</v>
      </c>
      <c r="H14" s="11">
        <v>8</v>
      </c>
      <c r="I14" s="11">
        <v>8</v>
      </c>
      <c r="J14" s="11">
        <v>8</v>
      </c>
    </row>
    <row r="15" spans="1:10" ht="12.75">
      <c r="A15" s="12" t="s">
        <v>14</v>
      </c>
      <c r="B15" s="31"/>
      <c r="C15" s="31"/>
      <c r="D15" s="11"/>
      <c r="E15" s="11"/>
      <c r="F15" s="11">
        <v>186</v>
      </c>
      <c r="G15" s="11">
        <v>240</v>
      </c>
      <c r="H15" s="11">
        <v>300</v>
      </c>
      <c r="I15" s="11">
        <v>485</v>
      </c>
      <c r="J15" s="11">
        <v>649</v>
      </c>
    </row>
    <row r="16" spans="1:10" ht="12.75">
      <c r="A16" s="10"/>
      <c r="B16" s="32"/>
      <c r="C16" s="32"/>
      <c r="D16" s="15"/>
      <c r="E16" s="15"/>
      <c r="F16" s="15"/>
      <c r="G16" s="15"/>
      <c r="H16" s="15"/>
      <c r="I16" s="15"/>
      <c r="J16" s="15"/>
    </row>
    <row r="17" spans="1:10" ht="12.75">
      <c r="A17" s="16" t="s">
        <v>4</v>
      </c>
      <c r="B17" s="21">
        <f>SUM(B8:B11)</f>
        <v>3727.7858976279135</v>
      </c>
      <c r="C17" s="21">
        <f>SUM(C8:C11)</f>
        <v>3629.659086800911</v>
      </c>
      <c r="D17" s="17">
        <f>SUM(D8:D11)</f>
        <v>3712.292190655229</v>
      </c>
      <c r="E17" s="17">
        <f>SUM(E8:E11)</f>
        <v>3687</v>
      </c>
      <c r="F17" s="17">
        <f>SUM(F13:F15)</f>
        <v>3933</v>
      </c>
      <c r="G17" s="17">
        <f>SUM(G13:G15)</f>
        <v>4892</v>
      </c>
      <c r="H17" s="17">
        <f>SUM(H13:H15)</f>
        <v>4220</v>
      </c>
      <c r="I17" s="17">
        <f>SUM(I13:I15)</f>
        <v>4710</v>
      </c>
      <c r="J17" s="17">
        <f>SUM(J13:J15)</f>
        <v>4688</v>
      </c>
    </row>
    <row r="18" spans="1:10" ht="12.75">
      <c r="A18" s="18"/>
      <c r="B18" s="28"/>
      <c r="C18" s="28"/>
      <c r="D18" s="18"/>
      <c r="E18" s="18"/>
      <c r="F18" s="18"/>
      <c r="G18" s="18"/>
      <c r="H18" s="18"/>
      <c r="I18" s="18"/>
      <c r="J18" s="18"/>
    </row>
    <row r="19" spans="1:10" ht="12.75">
      <c r="A19" s="14" t="s">
        <v>12</v>
      </c>
      <c r="B19" s="29">
        <v>780</v>
      </c>
      <c r="C19" s="29">
        <v>863</v>
      </c>
      <c r="D19" s="19">
        <v>1997</v>
      </c>
      <c r="E19" s="11">
        <v>2279</v>
      </c>
      <c r="F19" s="11">
        <v>2260</v>
      </c>
      <c r="G19" s="11">
        <v>2260</v>
      </c>
      <c r="H19" s="11">
        <v>2400</v>
      </c>
      <c r="I19" s="11">
        <v>2805</v>
      </c>
      <c r="J19" s="11">
        <v>2978</v>
      </c>
    </row>
    <row r="20" spans="1:10" ht="12.75">
      <c r="A20" s="18"/>
      <c r="B20" s="28"/>
      <c r="C20" s="28"/>
      <c r="D20" s="18"/>
      <c r="E20" s="20"/>
      <c r="F20" s="20"/>
      <c r="G20" s="20"/>
      <c r="H20" s="20"/>
      <c r="I20" s="20"/>
      <c r="J20" s="20"/>
    </row>
    <row r="21" spans="1:10" s="13" customFormat="1" ht="12.75">
      <c r="A21" s="38" t="s">
        <v>5</v>
      </c>
      <c r="B21" s="21">
        <f aca="true" t="shared" si="0" ref="B21:J21">+B19+B17</f>
        <v>4507.785897627913</v>
      </c>
      <c r="C21" s="21">
        <f t="shared" si="0"/>
        <v>4492.659086800912</v>
      </c>
      <c r="D21" s="21">
        <f t="shared" si="0"/>
        <v>5709.292190655229</v>
      </c>
      <c r="E21" s="21">
        <f t="shared" si="0"/>
        <v>5966</v>
      </c>
      <c r="F21" s="21">
        <f t="shared" si="0"/>
        <v>6193</v>
      </c>
      <c r="G21" s="21">
        <f t="shared" si="0"/>
        <v>7152</v>
      </c>
      <c r="H21" s="21">
        <f t="shared" si="0"/>
        <v>6620</v>
      </c>
      <c r="I21" s="21">
        <f t="shared" si="0"/>
        <v>7515</v>
      </c>
      <c r="J21" s="21">
        <f t="shared" si="0"/>
        <v>7666</v>
      </c>
    </row>
    <row r="22" spans="4:6" ht="12.75">
      <c r="D22" s="22"/>
      <c r="E22" s="22"/>
      <c r="F22" s="22"/>
    </row>
    <row r="23" ht="12.75">
      <c r="A23" s="30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6" ht="12.75">
      <c r="A36" t="s">
        <v>8</v>
      </c>
    </row>
  </sheetData>
  <hyperlinks>
    <hyperlink ref="A21" location="'fitti con Palazzo Giustizia'!A1" display="'fitti con Palazzo Giustizia'!A1"/>
  </hyperlinks>
  <printOptions horizontalCentered="1"/>
  <pageMargins left="0.33" right="0.26" top="0.984251968503937" bottom="0.984251968503937" header="0.5118110236220472" footer="0.2362204724409449"/>
  <pageSetup horizontalDpi="600" verticalDpi="600" orientation="landscape" paperSize="9" scale="120" r:id="rId1"/>
  <headerFooter alignWithMargins="0">
    <oddFooter>&amp;C&amp;"Arial,Grassetto"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26.57421875" style="0" bestFit="1" customWidth="1"/>
  </cols>
  <sheetData>
    <row r="1" spans="2:10" ht="12.75">
      <c r="B1" s="37">
        <f>+TAVOLA!B6</f>
        <v>1998</v>
      </c>
      <c r="C1" s="37">
        <f>+TAVOLA!C6</f>
        <v>1999</v>
      </c>
      <c r="D1" s="37">
        <f>+TAVOLA!D6</f>
        <v>2000</v>
      </c>
      <c r="E1" s="37">
        <f>+TAVOLA!E6</f>
        <v>2001</v>
      </c>
      <c r="F1" s="37">
        <f>+TAVOLA!F6</f>
        <v>2002</v>
      </c>
      <c r="G1" s="37">
        <f>+TAVOLA!G6</f>
        <v>2003</v>
      </c>
      <c r="H1" s="37">
        <f>+TAVOLA!H6</f>
        <v>2004</v>
      </c>
      <c r="I1" s="37">
        <f>+TAVOLA!I6</f>
        <v>2005</v>
      </c>
      <c r="J1" s="37">
        <f>+TAVOLA!J6</f>
        <v>2006</v>
      </c>
    </row>
    <row r="2" spans="1:10" ht="12.75">
      <c r="A2" t="s">
        <v>0</v>
      </c>
      <c r="B2" s="22">
        <f>+TAVOLA!B17</f>
        <v>3727.7858976279135</v>
      </c>
      <c r="C2" s="22">
        <f>+TAVOLA!C17</f>
        <v>3629.659086800911</v>
      </c>
      <c r="D2" s="22">
        <f>+TAVOLA!D17</f>
        <v>3712.292190655229</v>
      </c>
      <c r="E2" s="22">
        <f>+TAVOLA!E17</f>
        <v>3687</v>
      </c>
      <c r="F2" s="22">
        <f>+TAVOLA!F17</f>
        <v>3933</v>
      </c>
      <c r="G2" s="22">
        <f>+TAVOLA!G17</f>
        <v>4892</v>
      </c>
      <c r="H2" s="22">
        <f>+TAVOLA!H17</f>
        <v>4220</v>
      </c>
      <c r="I2" s="22">
        <f>+TAVOLA!I17</f>
        <v>4710</v>
      </c>
      <c r="J2" s="22">
        <f>+TAVOLA!J17</f>
        <v>4688</v>
      </c>
    </row>
    <row r="3" spans="1:10" ht="12.75">
      <c r="A3" t="s">
        <v>12</v>
      </c>
      <c r="B3" s="1">
        <f>+TAVOLA!B19</f>
        <v>780</v>
      </c>
      <c r="C3" s="1">
        <f>+TAVOLA!C19</f>
        <v>863</v>
      </c>
      <c r="D3" s="1">
        <f>+TAVOLA!D19</f>
        <v>1997</v>
      </c>
      <c r="E3" s="1">
        <f>+TAVOLA!E19</f>
        <v>2279</v>
      </c>
      <c r="F3" s="1">
        <f>+TAVOLA!F19</f>
        <v>2260</v>
      </c>
      <c r="G3" s="1">
        <f>+TAVOLA!G19</f>
        <v>2260</v>
      </c>
      <c r="H3" s="1">
        <f>+TAVOLA!H19</f>
        <v>2400</v>
      </c>
      <c r="I3" s="1">
        <f>+TAVOLA!I19</f>
        <v>2805</v>
      </c>
      <c r="J3" s="1">
        <f>+TAVOLA!J19</f>
        <v>2978</v>
      </c>
    </row>
    <row r="4" ht="12.75">
      <c r="B4" s="35"/>
    </row>
    <row r="5" ht="12.75">
      <c r="B5" s="35"/>
    </row>
    <row r="6" ht="12.75">
      <c r="B6" s="35"/>
    </row>
    <row r="7" spans="2:4" ht="12.75">
      <c r="B7" s="35"/>
      <c r="D7" s="35"/>
    </row>
    <row r="8" spans="2:4" ht="12.75">
      <c r="B8" s="35"/>
      <c r="D8" s="35"/>
    </row>
    <row r="9" spans="2:4" ht="12.75">
      <c r="B9" s="35"/>
      <c r="D9" s="35"/>
    </row>
    <row r="10" spans="2:3" ht="12.75">
      <c r="B10" s="35"/>
      <c r="C10" s="35"/>
    </row>
    <row r="11" spans="2:4" ht="12.75">
      <c r="B11" s="35"/>
      <c r="D11" s="35"/>
    </row>
    <row r="12" spans="1:4" ht="12.75">
      <c r="A12" s="36"/>
      <c r="B12" s="35"/>
      <c r="C12" s="36"/>
      <c r="D12" s="36"/>
    </row>
  </sheetData>
  <printOptions/>
  <pageMargins left="2.04" right="0" top="1.45" bottom="0.984251968503937" header="0.5118110236220472" footer="0.5118110236220472"/>
  <pageSetup horizontalDpi="300" verticalDpi="300" orientation="landscape" paperSize="9" r:id="rId2"/>
  <headerFooter alignWithMargins="0">
    <oddHeader>&amp;CFITTI
SERIE STORICA 1997-2004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rcorsini</cp:lastModifiedBy>
  <cp:lastPrinted>2006-01-17T12:34:17Z</cp:lastPrinted>
  <dcterms:created xsi:type="dcterms:W3CDTF">2000-02-17T08:42:46Z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