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Giustizia'!$A$5:$H$27</definedName>
    <definedName name="_xlnm.Print_Area" localSheetId="0">'TAVOLA'!$A$1:$I$24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<sst xmlns="http://schemas.openxmlformats.org/spreadsheetml/2006/main" count="25" uniqueCount="17">
  <si>
    <t>UFFICI COMUNALI</t>
  </si>
  <si>
    <t>SERVIZI COMUNALI</t>
  </si>
  <si>
    <t>PUBBLICA ISTRUZIONE</t>
  </si>
  <si>
    <t>FUNZIONI DELEGATE</t>
  </si>
  <si>
    <t>ALTRI ENTI</t>
  </si>
  <si>
    <t>TOTALE</t>
  </si>
  <si>
    <t>GIUSTIZIA</t>
  </si>
  <si>
    <t>TOTALE GENERALE</t>
  </si>
  <si>
    <t>CONS</t>
  </si>
  <si>
    <t>(in migliaia di €)</t>
  </si>
  <si>
    <t>CAPITOLO PER GIUSTIZIA n.15800/000</t>
  </si>
  <si>
    <t>PATRIMONIO</t>
  </si>
  <si>
    <t>SPORT E GIOVANI</t>
  </si>
  <si>
    <t>NUOVA CLASSIFICAZIONE dal 2002</t>
  </si>
  <si>
    <t xml:space="preserve">FITTI </t>
  </si>
  <si>
    <t xml:space="preserve">FITTI: SERIE STORICA (1997-2004) </t>
  </si>
  <si>
    <t>SERVIZI SOCIALI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</si>
</sst>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25"/>
          <c:w val="0.959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FITTI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'fitti con Palazzo Giustizia'!$B$2:$I$2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GIUSTIZIA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'fitti con Palazzo Giustizia'!$B$3:$I$3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5</xdr:row>
      <xdr:rowOff>0</xdr:rowOff>
    </xdr:from>
    <xdr:to>
      <xdr:col>7</xdr:col>
      <xdr:colOff>361950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38225" y="809625"/>
        <a:ext cx="4752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9" width="7.7109375" style="0" customWidth="1"/>
  </cols>
  <sheetData>
    <row r="1" spans="1:7" ht="12.75">
      <c r="A1" s="2" t="s">
        <v>15</v>
      </c>
      <c r="B1" s="3"/>
      <c r="C1" s="3"/>
      <c r="D1" s="4"/>
      <c r="E1" s="4"/>
      <c r="F1" s="4"/>
      <c r="G1" s="5" t="s">
        <v>9</v>
      </c>
    </row>
    <row r="2" spans="1:5" ht="12.75">
      <c r="A2" s="3"/>
      <c r="B2" s="25"/>
      <c r="C2" s="25"/>
      <c r="D2" s="26"/>
      <c r="E2" s="26"/>
    </row>
    <row r="3" spans="1:7" ht="12.75">
      <c r="A3" s="2"/>
      <c r="B3" s="26"/>
      <c r="C3" s="26"/>
      <c r="D3" s="27"/>
      <c r="E3" s="27"/>
      <c r="F3" s="6"/>
      <c r="G3" s="6"/>
    </row>
    <row r="4" spans="1:7" ht="12.75">
      <c r="A4" s="3"/>
      <c r="B4" s="25"/>
      <c r="C4" s="25"/>
      <c r="D4" s="7"/>
      <c r="E4" s="7"/>
      <c r="F4" s="7"/>
      <c r="G4" s="7"/>
    </row>
    <row r="5" spans="1:9" ht="12.75">
      <c r="A5" s="3"/>
      <c r="B5" s="8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</row>
    <row r="6" spans="1:9" ht="12.75">
      <c r="A6" s="3"/>
      <c r="B6" s="24">
        <v>1997</v>
      </c>
      <c r="C6" s="24">
        <v>1998</v>
      </c>
      <c r="D6" s="24">
        <v>1999</v>
      </c>
      <c r="E6" s="24">
        <v>2000</v>
      </c>
      <c r="F6" s="23">
        <v>2001</v>
      </c>
      <c r="G6" s="23">
        <v>2002</v>
      </c>
      <c r="H6" s="23">
        <v>2003</v>
      </c>
      <c r="I6" s="23">
        <v>2004</v>
      </c>
    </row>
    <row r="7" spans="1:9" ht="12.75">
      <c r="A7" s="3"/>
      <c r="B7" s="33"/>
      <c r="C7" s="33"/>
      <c r="D7" s="33"/>
      <c r="E7" s="9"/>
      <c r="F7" s="9"/>
      <c r="G7" s="9"/>
      <c r="H7" s="9"/>
      <c r="I7" s="9"/>
    </row>
    <row r="8" spans="1:9" ht="12.75">
      <c r="A8" s="10" t="s">
        <v>0</v>
      </c>
      <c r="B8" s="31">
        <v>1430.069153578788</v>
      </c>
      <c r="C8" s="31">
        <v>850.6045128003843</v>
      </c>
      <c r="D8" s="31">
        <v>757.1258140651872</v>
      </c>
      <c r="E8" s="11">
        <v>799.4752797905251</v>
      </c>
      <c r="F8" s="11">
        <v>942</v>
      </c>
      <c r="G8" s="11"/>
      <c r="H8" s="11"/>
      <c r="I8" s="11"/>
    </row>
    <row r="9" spans="1:9" ht="12.75">
      <c r="A9" s="12" t="s">
        <v>1</v>
      </c>
      <c r="B9" s="31">
        <v>2183.579769350349</v>
      </c>
      <c r="C9" s="31">
        <v>2591.064262731954</v>
      </c>
      <c r="D9" s="31">
        <v>2672.147995889003</v>
      </c>
      <c r="E9" s="11">
        <v>2680.411306274435</v>
      </c>
      <c r="F9" s="11">
        <v>2445</v>
      </c>
      <c r="G9" s="11"/>
      <c r="H9" s="11"/>
      <c r="I9" s="11"/>
    </row>
    <row r="10" spans="1:9" ht="12.75">
      <c r="A10" s="12" t="s">
        <v>2</v>
      </c>
      <c r="B10" s="31">
        <v>183.8586560758572</v>
      </c>
      <c r="C10" s="31">
        <v>185.40802677312564</v>
      </c>
      <c r="D10" s="31">
        <v>104.84075051516577</v>
      </c>
      <c r="E10" s="11">
        <v>106.39012121243422</v>
      </c>
      <c r="F10" s="11">
        <v>109</v>
      </c>
      <c r="G10" s="11"/>
      <c r="H10" s="11"/>
      <c r="I10" s="11"/>
    </row>
    <row r="11" spans="1:9" ht="12.75">
      <c r="A11" s="12" t="s">
        <v>3</v>
      </c>
      <c r="B11" s="31">
        <v>0</v>
      </c>
      <c r="C11" s="31">
        <v>0</v>
      </c>
      <c r="D11" s="31">
        <v>0</v>
      </c>
      <c r="E11" s="11">
        <v>0</v>
      </c>
      <c r="F11" s="11">
        <v>0</v>
      </c>
      <c r="G11" s="11"/>
      <c r="H11" s="11"/>
      <c r="I11" s="11"/>
    </row>
    <row r="12" spans="1:9" ht="12.75">
      <c r="A12" s="14" t="s">
        <v>4</v>
      </c>
      <c r="B12" s="29">
        <v>85.21538834976528</v>
      </c>
      <c r="C12" s="29">
        <v>100.70909532244987</v>
      </c>
      <c r="D12" s="29">
        <v>95.544526331555</v>
      </c>
      <c r="E12" s="19">
        <v>126.01548337783471</v>
      </c>
      <c r="F12" s="19">
        <v>191</v>
      </c>
      <c r="G12" s="19"/>
      <c r="H12" s="19"/>
      <c r="I12" s="19"/>
    </row>
    <row r="13" spans="1:9" ht="12.75">
      <c r="A13" s="34" t="s">
        <v>13</v>
      </c>
      <c r="B13" s="31"/>
      <c r="C13" s="31"/>
      <c r="D13" s="31"/>
      <c r="E13" s="11"/>
      <c r="F13" s="11"/>
      <c r="G13" s="11"/>
      <c r="H13" s="11"/>
      <c r="I13" s="11"/>
    </row>
    <row r="14" spans="1:9" ht="12.75">
      <c r="A14" s="12" t="s">
        <v>11</v>
      </c>
      <c r="B14" s="31"/>
      <c r="C14" s="31"/>
      <c r="D14" s="31"/>
      <c r="E14" s="11"/>
      <c r="F14" s="11"/>
      <c r="G14" s="11">
        <f>5999-G20</f>
        <v>3739</v>
      </c>
      <c r="H14" s="11">
        <f>6903-H20</f>
        <v>4643</v>
      </c>
      <c r="I14" s="11">
        <f>6312-2400</f>
        <v>3912</v>
      </c>
    </row>
    <row r="15" spans="1:9" ht="12.75">
      <c r="A15" s="12" t="s">
        <v>12</v>
      </c>
      <c r="B15" s="31"/>
      <c r="C15" s="31"/>
      <c r="D15" s="31"/>
      <c r="E15" s="11"/>
      <c r="F15" s="11"/>
      <c r="G15" s="11">
        <v>8</v>
      </c>
      <c r="H15" s="11">
        <v>9</v>
      </c>
      <c r="I15" s="11">
        <v>8</v>
      </c>
    </row>
    <row r="16" spans="1:9" ht="12.75">
      <c r="A16" s="12" t="s">
        <v>16</v>
      </c>
      <c r="B16" s="31"/>
      <c r="C16" s="31"/>
      <c r="D16" s="31"/>
      <c r="E16" s="11"/>
      <c r="F16" s="11"/>
      <c r="G16" s="11">
        <v>186</v>
      </c>
      <c r="H16" s="11">
        <v>240</v>
      </c>
      <c r="I16" s="11">
        <v>300</v>
      </c>
    </row>
    <row r="17" spans="1:9" ht="12.75">
      <c r="A17" s="10"/>
      <c r="B17" s="32"/>
      <c r="C17" s="32"/>
      <c r="D17" s="32"/>
      <c r="E17" s="15"/>
      <c r="F17" s="15"/>
      <c r="G17" s="15"/>
      <c r="H17" s="15"/>
      <c r="I17" s="15"/>
    </row>
    <row r="18" spans="1:9" ht="12.75">
      <c r="A18" s="16" t="s">
        <v>5</v>
      </c>
      <c r="B18" s="21">
        <f>SUM(B8:B12)</f>
        <v>3882.72296735476</v>
      </c>
      <c r="C18" s="21">
        <f>SUM(C8:C12)</f>
        <v>3727.7858976279135</v>
      </c>
      <c r="D18" s="21">
        <f>SUM(D8:D12)</f>
        <v>3629.659086800911</v>
      </c>
      <c r="E18" s="17">
        <f>SUM(E8:E12)</f>
        <v>3712.292190655229</v>
      </c>
      <c r="F18" s="17">
        <f>SUM(F8:F12)</f>
        <v>3687</v>
      </c>
      <c r="G18" s="17">
        <f>SUM(G14:G16)</f>
        <v>3933</v>
      </c>
      <c r="H18" s="17">
        <f>SUM(H14:H16)</f>
        <v>4892</v>
      </c>
      <c r="I18" s="17">
        <f>SUM(I14:I16)</f>
        <v>4220</v>
      </c>
    </row>
    <row r="19" spans="1:9" ht="12.75">
      <c r="A19" s="18"/>
      <c r="B19" s="28"/>
      <c r="C19" s="28"/>
      <c r="D19" s="28"/>
      <c r="E19" s="18"/>
      <c r="F19" s="18"/>
      <c r="G19" s="18"/>
      <c r="H19" s="18"/>
      <c r="I19" s="18"/>
    </row>
    <row r="20" spans="1:9" ht="12.75">
      <c r="A20" s="14" t="s">
        <v>6</v>
      </c>
      <c r="B20" s="29">
        <v>751</v>
      </c>
      <c r="C20" s="29">
        <v>780</v>
      </c>
      <c r="D20" s="29">
        <v>863</v>
      </c>
      <c r="E20" s="19">
        <v>1997</v>
      </c>
      <c r="F20" s="11">
        <v>2279</v>
      </c>
      <c r="G20" s="11">
        <v>2260</v>
      </c>
      <c r="H20" s="11">
        <v>2260</v>
      </c>
      <c r="I20" s="11">
        <v>2400</v>
      </c>
    </row>
    <row r="21" spans="1:9" ht="12.75">
      <c r="A21" s="18"/>
      <c r="B21" s="28"/>
      <c r="C21" s="28"/>
      <c r="D21" s="28"/>
      <c r="E21" s="18"/>
      <c r="F21" s="20"/>
      <c r="G21" s="20"/>
      <c r="H21" s="20"/>
      <c r="I21" s="20"/>
    </row>
    <row r="22" spans="1:9" s="13" customFormat="1" ht="12.75">
      <c r="A22" s="38" t="s">
        <v>7</v>
      </c>
      <c r="B22" s="21">
        <f aca="true" t="shared" si="0" ref="B22:G22">+B20+B18</f>
        <v>4633.72296735476</v>
      </c>
      <c r="C22" s="21">
        <f t="shared" si="0"/>
        <v>4507.785897627913</v>
      </c>
      <c r="D22" s="21">
        <f t="shared" si="0"/>
        <v>4492.659086800912</v>
      </c>
      <c r="E22" s="21">
        <f t="shared" si="0"/>
        <v>5709.292190655229</v>
      </c>
      <c r="F22" s="21">
        <f t="shared" si="0"/>
        <v>5966</v>
      </c>
      <c r="G22" s="21">
        <f t="shared" si="0"/>
        <v>6193</v>
      </c>
      <c r="H22" s="21">
        <f>+H20+H18</f>
        <v>7152</v>
      </c>
      <c r="I22" s="21">
        <f>+I20+I18</f>
        <v>6620</v>
      </c>
    </row>
    <row r="23" spans="4:6" ht="12.75">
      <c r="D23" s="22"/>
      <c r="E23" s="22"/>
      <c r="F23" s="22"/>
    </row>
    <row r="24" ht="12.75">
      <c r="A24" s="30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7" ht="12.75">
      <c r="A37" t="s">
        <v>10</v>
      </c>
    </row>
  </sheetData>
  <hyperlinks>
    <hyperlink ref="A22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2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13" sqref="J13"/>
    </sheetView>
  </sheetViews>
  <sheetFormatPr defaultColWidth="9.140625" defaultRowHeight="12.75"/>
  <cols>
    <col min="1" max="1" width="26.57421875" style="0" bestFit="1" customWidth="1"/>
  </cols>
  <sheetData>
    <row r="1" spans="2:9" ht="12.75">
      <c r="B1" s="37">
        <f>+TAVOLA!B6</f>
        <v>1997</v>
      </c>
      <c r="C1" s="37">
        <f>+TAVOLA!C6</f>
        <v>1998</v>
      </c>
      <c r="D1" s="37">
        <f>+TAVOLA!D6</f>
        <v>1999</v>
      </c>
      <c r="E1" s="37">
        <f>+TAVOLA!E6</f>
        <v>2000</v>
      </c>
      <c r="F1" s="37">
        <f>+TAVOLA!F6</f>
        <v>2001</v>
      </c>
      <c r="G1" s="37">
        <f>+TAVOLA!G6</f>
        <v>2002</v>
      </c>
      <c r="H1" s="37">
        <f>+TAVOLA!H6</f>
        <v>2003</v>
      </c>
      <c r="I1" s="37">
        <f>+TAVOLA!I6</f>
        <v>2004</v>
      </c>
    </row>
    <row r="2" spans="1:9" ht="12.75">
      <c r="A2" t="s">
        <v>14</v>
      </c>
      <c r="B2" s="22">
        <f>+TAVOLA!B18</f>
        <v>3882.72296735476</v>
      </c>
      <c r="C2" s="22">
        <f>+TAVOLA!C18</f>
        <v>3727.7858976279135</v>
      </c>
      <c r="D2" s="22">
        <f>+TAVOLA!D18</f>
        <v>3629.659086800911</v>
      </c>
      <c r="E2" s="22">
        <f>+TAVOLA!E18</f>
        <v>3712.292190655229</v>
      </c>
      <c r="F2" s="22">
        <f>+TAVOLA!F18</f>
        <v>3687</v>
      </c>
      <c r="G2" s="22">
        <f>+TAVOLA!G18</f>
        <v>3933</v>
      </c>
      <c r="H2" s="22">
        <f>+TAVOLA!H18</f>
        <v>4892</v>
      </c>
      <c r="I2" s="22">
        <f>+TAVOLA!I18</f>
        <v>4220</v>
      </c>
    </row>
    <row r="3" spans="1:9" ht="12.75">
      <c r="A3" t="s">
        <v>6</v>
      </c>
      <c r="B3" s="1">
        <f>+TAVOLA!B20</f>
        <v>751</v>
      </c>
      <c r="C3" s="1">
        <f>+TAVOLA!C20</f>
        <v>780</v>
      </c>
      <c r="D3" s="1">
        <f>+TAVOLA!D20</f>
        <v>863</v>
      </c>
      <c r="E3" s="1">
        <f>+TAVOLA!E20</f>
        <v>1997</v>
      </c>
      <c r="F3" s="1">
        <f>+TAVOLA!F20</f>
        <v>2279</v>
      </c>
      <c r="G3" s="1">
        <f>+TAVOLA!G20</f>
        <v>2260</v>
      </c>
      <c r="H3" s="1">
        <f>+TAVOLA!H20</f>
        <v>2260</v>
      </c>
      <c r="I3" s="1">
        <f>+TAVOLA!I20</f>
        <v>2400</v>
      </c>
    </row>
    <row r="4" ht="12.75">
      <c r="B4" s="35"/>
    </row>
    <row r="5" ht="12.75">
      <c r="B5" s="35"/>
    </row>
    <row r="6" ht="12.75">
      <c r="B6" s="35"/>
    </row>
    <row r="7" spans="2:4" ht="12.75">
      <c r="B7" s="35"/>
      <c r="D7" s="35"/>
    </row>
    <row r="8" spans="2:4" ht="12.75">
      <c r="B8" s="35"/>
      <c r="D8" s="35"/>
    </row>
    <row r="9" spans="2:4" ht="12.75">
      <c r="B9" s="35"/>
      <c r="D9" s="35"/>
    </row>
    <row r="10" spans="2:3" ht="12.75">
      <c r="B10" s="35"/>
      <c r="C10" s="35"/>
    </row>
    <row r="11" spans="2:4" ht="12.75">
      <c r="B11" s="35"/>
      <c r="D11" s="35"/>
    </row>
    <row r="12" spans="1:4" ht="12.75">
      <c r="A12" s="36"/>
      <c r="B12" s="35"/>
      <c r="C12" s="36"/>
      <c r="D12" s="36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2005-06-10T08:39:14Z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