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7830" windowHeight="3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<sst xmlns="http://schemas.openxmlformats.org/spreadsheetml/2006/main" count="18" uniqueCount="17">
  <si>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Censimento 2001</t>
  </si>
  <si>
    <t>Fonte: Istat</t>
  </si>
  <si>
    <t>Tipi di nucleo familiare</t>
  </si>
  <si>
    <t>Con un figlio</t>
  </si>
  <si>
    <t>Con 2 o più figli</t>
  </si>
  <si>
    <t>Totale</t>
  </si>
  <si>
    <t>di cui: con almeno un figlio minorenne</t>
  </si>
  <si>
    <t>di cui: con altre persone residenti</t>
  </si>
  <si>
    <t>di cui: con almeno un figlio minorenne e altre persone residenti</t>
  </si>
  <si>
    <t>Celibi/nubili</t>
  </si>
  <si>
    <t>Coniugati/e</t>
  </si>
  <si>
    <t xml:space="preserve">  di cui: separati/e di fatto</t>
  </si>
  <si>
    <t>Separati/e legalmente</t>
  </si>
  <si>
    <t>Divorziati/e</t>
  </si>
  <si>
    <t>Vedovi/e</t>
  </si>
  <si>
    <t xml:space="preserve">Comune di Bologna - Nuclei familiari costituiti da un solo genitore e figli per stato civile del genitore e tipo di nucleo familiare. </t>
  </si>
  <si>
    <t>Stato civile del genitore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</si>
</sst>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_);_(* \(#,##0\);_(* &quot;-&quot;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41" fontId="2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1" fontId="4" fillId="0" borderId="0" xfId="16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1" fontId="6" fillId="0" borderId="2" xfId="16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140625" style="2" customWidth="1"/>
    <col min="2" max="7" width="15.7109375" style="2" customWidth="1"/>
    <col min="8" max="16384" width="8.8515625" style="2" customWidth="1"/>
  </cols>
  <sheetData>
    <row r="1" ht="12.75">
      <c r="A1" s="1" t="s">
        <v>15</v>
      </c>
    </row>
    <row r="2" ht="11.25">
      <c r="A2" s="3" t="s">
        <v>0</v>
      </c>
    </row>
    <row r="3" ht="10.5">
      <c r="A3" s="4" t="s">
        <v>1</v>
      </c>
    </row>
    <row r="5" spans="1:7" s="5" customFormat="1" ht="13.5" customHeight="1">
      <c r="A5" s="16" t="s">
        <v>16</v>
      </c>
      <c r="B5" s="18" t="s">
        <v>2</v>
      </c>
      <c r="C5" s="18"/>
      <c r="D5" s="18"/>
      <c r="E5" s="18"/>
      <c r="F5" s="18"/>
      <c r="G5" s="18"/>
    </row>
    <row r="6" spans="1:7" s="5" customFormat="1" ht="68.25" customHeight="1">
      <c r="A6" s="17"/>
      <c r="B6" s="6" t="s">
        <v>3</v>
      </c>
      <c r="C6" s="6" t="s">
        <v>4</v>
      </c>
      <c r="D6" s="7" t="s">
        <v>5</v>
      </c>
      <c r="E6" s="8" t="s">
        <v>6</v>
      </c>
      <c r="F6" s="8" t="s">
        <v>7</v>
      </c>
      <c r="G6" s="8" t="s">
        <v>8</v>
      </c>
    </row>
    <row r="7" spans="1:7" s="5" customFormat="1" ht="16.5" customHeight="1">
      <c r="A7" s="9" t="s">
        <v>9</v>
      </c>
      <c r="B7" s="10">
        <f>1717+212</f>
        <v>1929</v>
      </c>
      <c r="C7" s="10">
        <f>285+37</f>
        <v>322</v>
      </c>
      <c r="D7" s="10">
        <f>2002+249</f>
        <v>2251</v>
      </c>
      <c r="E7" s="10">
        <f>1409+141</f>
        <v>1550</v>
      </c>
      <c r="F7" s="10">
        <f>316+62</f>
        <v>378</v>
      </c>
      <c r="G7" s="10">
        <f>231+36</f>
        <v>267</v>
      </c>
    </row>
    <row r="8" spans="1:7" s="5" customFormat="1" ht="16.5" customHeight="1">
      <c r="A8" s="9" t="s">
        <v>10</v>
      </c>
      <c r="B8" s="10">
        <f>1458+549</f>
        <v>2007</v>
      </c>
      <c r="C8" s="10">
        <f>753+212</f>
        <v>965</v>
      </c>
      <c r="D8" s="10">
        <f>2211+761</f>
        <v>2972</v>
      </c>
      <c r="E8" s="10">
        <f>1317+328</f>
        <v>1645</v>
      </c>
      <c r="F8" s="10">
        <f>236+92</f>
        <v>328</v>
      </c>
      <c r="G8" s="10">
        <f>159+49</f>
        <v>208</v>
      </c>
    </row>
    <row r="9" spans="1:7" s="5" customFormat="1" ht="16.5" customHeight="1">
      <c r="A9" s="11" t="s">
        <v>11</v>
      </c>
      <c r="B9" s="12">
        <f>338+74</f>
        <v>412</v>
      </c>
      <c r="C9" s="12">
        <f>177+15</f>
        <v>192</v>
      </c>
      <c r="D9" s="12">
        <f>515+89</f>
        <v>604</v>
      </c>
      <c r="E9" s="12">
        <f>252+18</f>
        <v>270</v>
      </c>
      <c r="F9" s="12">
        <f>50+10</f>
        <v>60</v>
      </c>
      <c r="G9" s="12">
        <f>29+2</f>
        <v>31</v>
      </c>
    </row>
    <row r="10" spans="1:7" s="5" customFormat="1" ht="16.5" customHeight="1">
      <c r="A10" s="9" t="s">
        <v>12</v>
      </c>
      <c r="B10" s="10">
        <f>1627+298</f>
        <v>1925</v>
      </c>
      <c r="C10" s="10">
        <f>691+82</f>
        <v>773</v>
      </c>
      <c r="D10" s="10">
        <f>2318+380</f>
        <v>2698</v>
      </c>
      <c r="E10" s="10">
        <f>1221+121</f>
        <v>1342</v>
      </c>
      <c r="F10" s="10">
        <f>192+43</f>
        <v>235</v>
      </c>
      <c r="G10" s="10">
        <f>97+16</f>
        <v>113</v>
      </c>
    </row>
    <row r="11" spans="1:7" s="5" customFormat="1" ht="16.5" customHeight="1">
      <c r="A11" s="9" t="s">
        <v>13</v>
      </c>
      <c r="B11" s="10">
        <f>1784+238</f>
        <v>2022</v>
      </c>
      <c r="C11" s="10">
        <f>449+48</f>
        <v>497</v>
      </c>
      <c r="D11" s="10">
        <f>2233+286</f>
        <v>2519</v>
      </c>
      <c r="E11" s="10">
        <f>745+56</f>
        <v>801</v>
      </c>
      <c r="F11" s="10">
        <f>234+49</f>
        <v>283</v>
      </c>
      <c r="G11" s="10">
        <f>90+11</f>
        <v>101</v>
      </c>
    </row>
    <row r="12" spans="1:7" s="5" customFormat="1" ht="16.5" customHeight="1">
      <c r="A12" s="9" t="s">
        <v>14</v>
      </c>
      <c r="B12" s="10">
        <f>5124+1103</f>
        <v>6227</v>
      </c>
      <c r="C12" s="10">
        <f>909+212</f>
        <v>1121</v>
      </c>
      <c r="D12" s="10">
        <f>6033+1315</f>
        <v>7348</v>
      </c>
      <c r="E12" s="10">
        <f>306+87</f>
        <v>393</v>
      </c>
      <c r="F12" s="10">
        <f>408+82</f>
        <v>490</v>
      </c>
      <c r="G12" s="10">
        <f>29+12</f>
        <v>41</v>
      </c>
    </row>
    <row r="13" spans="1:7" s="5" customFormat="1" ht="16.5" customHeight="1">
      <c r="A13" s="13" t="s">
        <v>5</v>
      </c>
      <c r="B13" s="14">
        <f aca="true" t="shared" si="0" ref="B13:G13">SUM(B7:B12)-B9</f>
        <v>14110</v>
      </c>
      <c r="C13" s="14">
        <f t="shared" si="0"/>
        <v>3678</v>
      </c>
      <c r="D13" s="14">
        <f t="shared" si="0"/>
        <v>17788</v>
      </c>
      <c r="E13" s="14">
        <f t="shared" si="0"/>
        <v>5731</v>
      </c>
      <c r="F13" s="14">
        <f t="shared" si="0"/>
        <v>1714</v>
      </c>
      <c r="G13" s="14">
        <f t="shared" si="0"/>
        <v>730</v>
      </c>
    </row>
    <row r="14" s="5" customFormat="1" ht="13.5" customHeight="1"/>
    <row r="15" s="5" customFormat="1" ht="13.5" customHeight="1"/>
    <row r="16" s="5" customFormat="1" ht="13.5" customHeight="1">
      <c r="B16" s="15"/>
    </row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  <row r="43" s="5" customFormat="1" ht="13.5" customHeight="1"/>
    <row r="44" s="5" customFormat="1" ht="13.5" customHeight="1"/>
    <row r="45" s="5" customFormat="1" ht="13.5" customHeight="1"/>
    <row r="46" s="5" customFormat="1" ht="13.5" customHeight="1"/>
    <row r="47" s="5" customFormat="1" ht="13.5" customHeight="1"/>
    <row r="48" s="5" customFormat="1" ht="13.5" customHeight="1"/>
    <row r="49" s="5" customFormat="1" ht="13.5" customHeight="1"/>
    <row r="50" s="5" customFormat="1" ht="13.5" customHeight="1"/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  <row r="56" s="5" customFormat="1" ht="13.5" customHeight="1"/>
    <row r="57" s="5" customFormat="1" ht="13.5" customHeight="1"/>
    <row r="58" s="5" customFormat="1" ht="13.5" customHeight="1"/>
    <row r="59" s="5" customFormat="1" ht="13.5" customHeight="1"/>
    <row r="60" s="5" customFormat="1" ht="13.5" customHeight="1"/>
    <row r="61" s="5" customFormat="1" ht="13.5" customHeight="1"/>
    <row r="62" s="5" customFormat="1" ht="13.5" customHeight="1"/>
    <row r="63" s="5" customFormat="1" ht="13.5" customHeight="1"/>
    <row r="64" s="5" customFormat="1" ht="13.5" customHeight="1"/>
    <row r="65" s="5" customFormat="1" ht="13.5" customHeight="1"/>
    <row r="66" s="5" customFormat="1" ht="13.5" customHeight="1"/>
    <row r="67" s="5" customFormat="1" ht="13.5" customHeight="1"/>
    <row r="68" s="5" customFormat="1" ht="13.5" customHeight="1"/>
    <row r="69" s="5" customFormat="1" ht="13.5" customHeight="1"/>
    <row r="70" s="5" customFormat="1" ht="13.5" customHeight="1"/>
    <row r="71" s="5" customFormat="1" ht="13.5" customHeight="1"/>
    <row r="72" s="5" customFormat="1" ht="13.5" customHeight="1"/>
    <row r="73" s="5" customFormat="1" ht="13.5" customHeight="1"/>
    <row r="74" s="5" customFormat="1" ht="13.5" customHeight="1"/>
    <row r="75" s="5" customFormat="1" ht="13.5" customHeight="1"/>
    <row r="76" s="5" customFormat="1" ht="13.5" customHeight="1"/>
    <row r="77" s="5" customFormat="1" ht="13.5" customHeight="1"/>
    <row r="78" s="5" customFormat="1" ht="13.5" customHeight="1"/>
    <row r="79" s="5" customFormat="1" ht="13.5" customHeight="1"/>
    <row r="80" s="5" customFormat="1" ht="13.5" customHeight="1"/>
    <row r="81" s="5" customFormat="1" ht="13.5" customHeight="1"/>
    <row r="82" s="5" customFormat="1" ht="13.5" customHeight="1"/>
    <row r="83" s="5" customFormat="1" ht="13.5" customHeight="1"/>
    <row r="84" s="5" customFormat="1" ht="13.5" customHeight="1"/>
    <row r="85" s="5" customFormat="1" ht="13.5" customHeight="1"/>
    <row r="86" s="5" customFormat="1" ht="13.5" customHeight="1"/>
    <row r="87" s="5" customFormat="1" ht="13.5" customHeight="1"/>
  </sheetData>
  <mergeCells count="2">
    <mergeCell ref="A5:A6"/>
    <mergeCell ref="B5:G5"/>
  </mergeCells>
  <printOptions/>
  <pageMargins left="0.43" right="0.4" top="0.44" bottom="0.66" header="0.36" footer="0.27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tscarnat</dc:creator>
  <cp:keywords/>
  <dc:description/>
  <cp:lastModifiedBy>eraggi</cp:lastModifiedBy>
  <cp:lastPrinted>2005-01-26T12:01:07Z</cp:lastPrinted>
  <dcterms:created xsi:type="dcterms:W3CDTF">2004-12-09T09:11:29Z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