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<sst xmlns="http://schemas.openxmlformats.org/spreadsheetml/2006/main" count="47" uniqueCount="21">
  <si>
    <t>Andamento alunni iscritti scuola statale e non statale</t>
  </si>
  <si>
    <t>statale</t>
  </si>
  <si>
    <t>pubblica</t>
  </si>
  <si>
    <t>privata</t>
  </si>
  <si>
    <t>*</t>
  </si>
  <si>
    <t>%</t>
  </si>
  <si>
    <t>totale</t>
  </si>
  <si>
    <t>primaria 2000/01</t>
  </si>
  <si>
    <t xml:space="preserve">statale </t>
  </si>
  <si>
    <t>2009/10</t>
  </si>
  <si>
    <t>media</t>
  </si>
  <si>
    <t>2005/06</t>
  </si>
  <si>
    <t>superiore</t>
  </si>
  <si>
    <t>tot. Statale</t>
  </si>
  <si>
    <t>tot.pubbl.</t>
  </si>
  <si>
    <t>tot.priva</t>
  </si>
  <si>
    <t>Infanzia</t>
  </si>
  <si>
    <t xml:space="preserve"> 2000/01</t>
  </si>
  <si>
    <t>variazione % 2001-2010</t>
  </si>
  <si>
    <t>2000/01-2009/10</t>
  </si>
  <si>
    <t>* dati stimati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</si>
</sst>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Alunni  iscritti scuola infanzia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8"/>
          <c:w val="0.871"/>
          <c:h val="0.75625"/>
        </c:manualLayout>
      </c:layout>
      <c:lineChart>
        <c:grouping val="standard"/>
        <c:varyColors val="0"/>
        <c:ser>
          <c:idx val="0"/>
          <c:order val="0"/>
          <c:tx>
            <c:v>statale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(Foglio1!$B$4,Foglio1!$E$4,Foglio1!$I$4)</c:f>
              <c:numCache/>
            </c:numRef>
          </c:val>
          <c:smooth val="0"/>
        </c:ser>
        <c:ser>
          <c:idx val="1"/>
          <c:order val="1"/>
          <c:tx>
            <c:v>privata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(Foglio1!$B$6,Foglio1!$E$6,Foglio1!$I$6)</c:f>
              <c:numCache/>
            </c:numRef>
          </c:val>
          <c:smooth val="0"/>
        </c:ser>
        <c:ser>
          <c:idx val="2"/>
          <c:order val="2"/>
          <c:tx>
            <c:v>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(Foglio1!$B$7,Foglio1!$E$7,Foglio1!$I$7)</c:f>
              <c:numCache/>
            </c:numRef>
          </c:val>
          <c:smooth val="0"/>
        </c:ser>
        <c:marker val="1"/>
        <c:axId val="60362543"/>
        <c:axId val="6391976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76"/>
        <c:crosses val="autoZero"/>
        <c:auto val="1"/>
        <c:lblOffset val="100"/>
        <c:tickLblSkip val="1"/>
        <c:noMultiLvlLbl val="0"/>
      </c:catAx>
      <c:valAx>
        <c:axId val="6391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2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.43825"/>
          <c:w val="0.1795"/>
          <c:h val="0.2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Alunni iscritti scuola primaria</a:t>
            </a:r>
          </a:p>
        </c:rich>
      </c:tx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775"/>
          <c:w val="0.861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Foglio1!$A$10</c:f>
              <c:strCache>
                <c:ptCount val="1"/>
                <c:pt idx="0">
                  <c:v>statale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(Foglio1!$B$10,Foglio1!$E$10,Foglio1!$I$10)</c:f>
              <c:numCache/>
            </c:numRef>
          </c:val>
          <c:smooth val="0"/>
        </c:ser>
        <c:ser>
          <c:idx val="1"/>
          <c:order val="1"/>
          <c:tx>
            <c:v>privata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(Foglio1!$B$12,Foglio1!$E$12,Foglio1!$I$12)</c:f>
              <c:numCache/>
            </c:numRef>
          </c:val>
          <c:smooth val="0"/>
        </c:ser>
        <c:ser>
          <c:idx val="2"/>
          <c:order val="2"/>
          <c:tx>
            <c:v>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(Foglio1!$B$13,Foglio1!$E$13,Foglio1!$I$13)</c:f>
              <c:numCache/>
            </c:numRef>
          </c:val>
          <c:smooth val="0"/>
        </c:ser>
        <c:marker val="1"/>
        <c:axId val="57527785"/>
        <c:axId val="47988018"/>
      </c:line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88018"/>
        <c:crosses val="autoZero"/>
        <c:auto val="1"/>
        <c:lblOffset val="100"/>
        <c:tickLblSkip val="1"/>
        <c:noMultiLvlLbl val="0"/>
      </c:catAx>
      <c:valAx>
        <c:axId val="47988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7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363"/>
          <c:w val="0.1885"/>
          <c:h val="0.2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Alunni Iscritti scuola media </a:t>
            </a:r>
          </a:p>
        </c:rich>
      </c:tx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7675"/>
          <c:w val="0.87275"/>
          <c:h val="0.72725"/>
        </c:manualLayout>
      </c:layout>
      <c:lineChart>
        <c:grouping val="standard"/>
        <c:varyColors val="0"/>
        <c:ser>
          <c:idx val="0"/>
          <c:order val="0"/>
          <c:tx>
            <c:v>statale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(Foglio1!$B$16,Foglio1!$E$16,Foglio1!$I$16)</c:f>
              <c:numCache/>
            </c:numRef>
          </c:val>
          <c:smooth val="0"/>
        </c:ser>
        <c:ser>
          <c:idx val="1"/>
          <c:order val="1"/>
          <c:tx>
            <c:v>privata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(Foglio1!$B$18,Foglio1!$E$18,Foglio1!$I$18)</c:f>
              <c:numCache/>
            </c:numRef>
          </c:val>
          <c:smooth val="0"/>
        </c:ser>
        <c:ser>
          <c:idx val="2"/>
          <c:order val="2"/>
          <c:tx>
            <c:v>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(Foglio1!$B$19,Foglio1!$E$19,Foglio1!$I$19)</c:f>
              <c:numCache/>
            </c:numRef>
          </c:val>
          <c:smooth val="0"/>
        </c:ser>
        <c:marker val="1"/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4220"/>
        <c:crosses val="autoZero"/>
        <c:auto val="1"/>
        <c:lblOffset val="100"/>
        <c:tickLblSkip val="1"/>
        <c:noMultiLvlLbl val="0"/>
      </c:catAx>
      <c:valAx>
        <c:axId val="61824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38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75"/>
          <c:y val="0.44075"/>
          <c:w val="0.175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Alunni iscritti scuola superiore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325"/>
          <c:w val="0.7695"/>
          <c:h val="0.727"/>
        </c:manualLayout>
      </c:layout>
      <c:lineChart>
        <c:grouping val="standard"/>
        <c:varyColors val="0"/>
        <c:ser>
          <c:idx val="0"/>
          <c:order val="0"/>
          <c:tx>
            <c:v>statale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(Foglio1!$B$22,Foglio1!$E$22,Foglio1!$I$22)</c:f>
              <c:numCache/>
            </c:numRef>
          </c:val>
          <c:smooth val="0"/>
        </c:ser>
        <c:ser>
          <c:idx val="1"/>
          <c:order val="1"/>
          <c:tx>
            <c:v>privata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(Foglio1!$B$24,Foglio1!$E$24,Foglio1!$I$24)</c:f>
              <c:numCache/>
            </c:numRef>
          </c:val>
          <c:smooth val="0"/>
        </c:ser>
        <c:ser>
          <c:idx val="2"/>
          <c:order val="2"/>
          <c:tx>
            <c:v>totale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(Foglio1!$B$3,Foglio1!$E$3,Foglio1!$I$3)</c:f>
              <c:strCache/>
            </c:strRef>
          </c:cat>
          <c:val>
            <c:numRef>
              <c:f>(Foglio1!$B$25,Foglio1!$E$25,Foglio1!$I$25)</c:f>
              <c:numCache/>
            </c:numRef>
          </c:val>
          <c:smooth val="0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05894"/>
        <c:crosses val="autoZero"/>
        <c:auto val="1"/>
        <c:lblOffset val="100"/>
        <c:tickLblSkip val="1"/>
        <c:noMultiLvlLbl val="0"/>
      </c:catAx>
      <c:valAx>
        <c:axId val="41705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7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75"/>
          <c:y val="0.44075"/>
          <c:w val="0.178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percentuali iscritti totali scuole statali</a:t>
            </a:r>
          </a:p>
        </c:rich>
      </c:tx>
      <c:layout>
        <c:manualLayout>
          <c:xMode val="factor"/>
          <c:yMode val="factor"/>
          <c:x val="-0.06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24825"/>
          <c:w val="0.75425"/>
          <c:h val="0.77675"/>
        </c:manualLayout>
      </c:layout>
      <c:lineChart>
        <c:grouping val="standard"/>
        <c:varyColors val="0"/>
        <c:ser>
          <c:idx val="0"/>
          <c:order val="0"/>
          <c:tx>
            <c:v>statali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(Foglio1!$B$3,Foglio1!$E$3,Foglio1!$I$3)</c:f>
              <c:strCache/>
            </c:strRef>
          </c:cat>
          <c:val>
            <c:numRef>
              <c:f>(Foglio1!$C$27,Foglio1!$F$27,Foglio1!$J$27)</c:f>
              <c:numCache/>
            </c:numRef>
          </c:val>
          <c:smooth val="0"/>
        </c:ser>
        <c:marker val="1"/>
        <c:axId val="39808727"/>
        <c:axId val="22734224"/>
      </c:line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  <c:max val="90"/>
          <c:min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08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58075"/>
          <c:w val="0.16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percentuali iscritti totali scuole private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2065"/>
          <c:w val="0.764"/>
          <c:h val="0.80825"/>
        </c:manualLayout>
      </c:layout>
      <c:lineChart>
        <c:grouping val="standard"/>
        <c:varyColors val="0"/>
        <c:ser>
          <c:idx val="0"/>
          <c:order val="0"/>
          <c:tx>
            <c:v>private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(Foglio1!$B$3,Foglio1!$E$3,Foglio1!$I$3)</c:f>
              <c:strCache/>
            </c:strRef>
          </c:cat>
          <c:val>
            <c:numRef>
              <c:f>(Foglio1!$C$29,Foglio1!$F$29,Foglio1!$L$29)</c:f>
              <c:numCache/>
            </c:numRef>
          </c:val>
          <c:smooth val="0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5"/>
          <c:y val="0.5785"/>
          <c:w val="0.18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171450</xdr:rowOff>
    </xdr:from>
    <xdr:to>
      <xdr:col>6</xdr:col>
      <xdr:colOff>590550</xdr:colOff>
      <xdr:row>47</xdr:row>
      <xdr:rowOff>133350</xdr:rowOff>
    </xdr:to>
    <xdr:graphicFrame>
      <xdr:nvGraphicFramePr>
        <xdr:cNvPr id="1" name="Grafico 2"/>
        <xdr:cNvGraphicFramePr/>
      </xdr:nvGraphicFramePr>
      <xdr:xfrm>
        <a:off x="76200" y="6505575"/>
        <a:ext cx="4171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33</xdr:row>
      <xdr:rowOff>152400</xdr:rowOff>
    </xdr:from>
    <xdr:to>
      <xdr:col>13</xdr:col>
      <xdr:colOff>571500</xdr:colOff>
      <xdr:row>47</xdr:row>
      <xdr:rowOff>142875</xdr:rowOff>
    </xdr:to>
    <xdr:graphicFrame>
      <xdr:nvGraphicFramePr>
        <xdr:cNvPr id="2" name="Grafico 3"/>
        <xdr:cNvGraphicFramePr/>
      </xdr:nvGraphicFramePr>
      <xdr:xfrm>
        <a:off x="4419600" y="6486525"/>
        <a:ext cx="4076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6</xdr:col>
      <xdr:colOff>600075</xdr:colOff>
      <xdr:row>64</xdr:row>
      <xdr:rowOff>142875</xdr:rowOff>
    </xdr:to>
    <xdr:graphicFrame>
      <xdr:nvGraphicFramePr>
        <xdr:cNvPr id="3" name="Grafico 3"/>
        <xdr:cNvGraphicFramePr/>
      </xdr:nvGraphicFramePr>
      <xdr:xfrm>
        <a:off x="0" y="9639300"/>
        <a:ext cx="42576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50</xdr:row>
      <xdr:rowOff>76200</xdr:rowOff>
    </xdr:from>
    <xdr:to>
      <xdr:col>13</xdr:col>
      <xdr:colOff>590550</xdr:colOff>
      <xdr:row>64</xdr:row>
      <xdr:rowOff>152400</xdr:rowOff>
    </xdr:to>
    <xdr:graphicFrame>
      <xdr:nvGraphicFramePr>
        <xdr:cNvPr id="4" name="Grafico 4"/>
        <xdr:cNvGraphicFramePr/>
      </xdr:nvGraphicFramePr>
      <xdr:xfrm>
        <a:off x="4324350" y="9648825"/>
        <a:ext cx="4191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66</xdr:row>
      <xdr:rowOff>95250</xdr:rowOff>
    </xdr:from>
    <xdr:to>
      <xdr:col>6</xdr:col>
      <xdr:colOff>571500</xdr:colOff>
      <xdr:row>80</xdr:row>
      <xdr:rowOff>171450</xdr:rowOff>
    </xdr:to>
    <xdr:graphicFrame>
      <xdr:nvGraphicFramePr>
        <xdr:cNvPr id="5" name="Grafico 6"/>
        <xdr:cNvGraphicFramePr/>
      </xdr:nvGraphicFramePr>
      <xdr:xfrm>
        <a:off x="47625" y="12715875"/>
        <a:ext cx="41814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104775</xdr:colOff>
      <xdr:row>66</xdr:row>
      <xdr:rowOff>95250</xdr:rowOff>
    </xdr:from>
    <xdr:to>
      <xdr:col>13</xdr:col>
      <xdr:colOff>600075</xdr:colOff>
      <xdr:row>80</xdr:row>
      <xdr:rowOff>180975</xdr:rowOff>
    </xdr:to>
    <xdr:graphicFrame>
      <xdr:nvGraphicFramePr>
        <xdr:cNvPr id="6" name="Grafico 7"/>
        <xdr:cNvGraphicFramePr/>
      </xdr:nvGraphicFramePr>
      <xdr:xfrm>
        <a:off x="4371975" y="12715875"/>
        <a:ext cx="41529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Q78" sqref="Q78"/>
    </sheetView>
  </sheetViews>
  <sheetFormatPr defaultColWidth="9.140625" defaultRowHeight="15"/>
  <sheetData>
    <row r="1" spans="1:9" ht="18.75">
      <c r="A1" s="7" t="s">
        <v>0</v>
      </c>
      <c r="B1" s="7"/>
      <c r="C1" s="7"/>
      <c r="D1" s="7"/>
      <c r="E1" s="7"/>
      <c r="F1" s="7"/>
      <c r="G1" s="7"/>
      <c r="H1" s="7" t="s">
        <v>19</v>
      </c>
      <c r="I1" s="7"/>
    </row>
    <row r="3" spans="1:12" ht="15">
      <c r="A3" s="3" t="s">
        <v>16</v>
      </c>
      <c r="B3" t="s">
        <v>17</v>
      </c>
      <c r="C3" t="s">
        <v>5</v>
      </c>
      <c r="E3" t="s">
        <v>11</v>
      </c>
      <c r="F3" t="s">
        <v>5</v>
      </c>
      <c r="I3" t="s">
        <v>9</v>
      </c>
      <c r="J3" t="s">
        <v>5</v>
      </c>
      <c r="L3" s="2"/>
    </row>
    <row r="4" spans="1:13" ht="15">
      <c r="A4" t="s">
        <v>1</v>
      </c>
      <c r="B4" s="1">
        <v>926895</v>
      </c>
      <c r="C4">
        <f>100*B4/B7</f>
        <v>59.1383579622199</v>
      </c>
      <c r="E4" s="1">
        <v>979301</v>
      </c>
      <c r="F4">
        <f>100*E4/E7</f>
        <v>58.4973373673537</v>
      </c>
      <c r="I4" s="1">
        <v>993226</v>
      </c>
      <c r="J4">
        <f>100*I4/I7</f>
        <v>59.08588228225442</v>
      </c>
      <c r="M4" s="1"/>
    </row>
    <row r="5" spans="1:10" ht="15">
      <c r="A5" t="s">
        <v>2</v>
      </c>
      <c r="B5" s="1">
        <v>181331</v>
      </c>
      <c r="C5" t="s">
        <v>4</v>
      </c>
      <c r="E5" s="1">
        <v>196721</v>
      </c>
      <c r="F5">
        <f>100*E5/E7</f>
        <v>11.75088629976196</v>
      </c>
      <c r="I5" s="1">
        <v>153031</v>
      </c>
      <c r="J5">
        <f>100*I5/I7</f>
        <v>9.103639706910286</v>
      </c>
    </row>
    <row r="6" spans="1:10" ht="15">
      <c r="A6" t="s">
        <v>3</v>
      </c>
      <c r="B6" s="1">
        <v>459107</v>
      </c>
      <c r="C6">
        <f>100*B6/B7</f>
        <v>29.29224357555159</v>
      </c>
      <c r="E6" s="1">
        <v>498073</v>
      </c>
      <c r="F6">
        <f>E6*100/E7</f>
        <v>29.751776332884333</v>
      </c>
      <c r="I6" s="1">
        <f>501668+33062</f>
        <v>534730</v>
      </c>
      <c r="J6">
        <f>100*I6/I7</f>
        <v>31.8104780108353</v>
      </c>
    </row>
    <row r="7" spans="1:13" ht="15">
      <c r="A7" t="s">
        <v>6</v>
      </c>
      <c r="B7" s="1">
        <f>SUM(B4:B6)</f>
        <v>1567333</v>
      </c>
      <c r="C7">
        <f>SUM(C4:C6)</f>
        <v>88.4306015377715</v>
      </c>
      <c r="E7" s="1">
        <f>SUM(E4:E6)</f>
        <v>1674095</v>
      </c>
      <c r="F7">
        <f>SUM(F4:F6)</f>
        <v>100</v>
      </c>
      <c r="I7" s="1">
        <f>SUM(I4:I6)</f>
        <v>1680987</v>
      </c>
      <c r="J7">
        <f>SUM(J4:J6)</f>
        <v>100</v>
      </c>
      <c r="M7" s="1"/>
    </row>
    <row r="9" spans="1:10" ht="15">
      <c r="A9" s="3" t="s">
        <v>7</v>
      </c>
      <c r="C9" t="s">
        <v>5</v>
      </c>
      <c r="F9" t="s">
        <v>5</v>
      </c>
      <c r="I9" t="s">
        <v>9</v>
      </c>
      <c r="J9" t="s">
        <v>5</v>
      </c>
    </row>
    <row r="10" spans="1:13" ht="15">
      <c r="A10" t="s">
        <v>8</v>
      </c>
      <c r="B10" s="1">
        <v>2560434</v>
      </c>
      <c r="C10">
        <f>100*B10/B13</f>
        <v>91.30834809115879</v>
      </c>
      <c r="E10" s="1">
        <v>2545491</v>
      </c>
      <c r="F10">
        <f>100*E10/E13</f>
        <v>91.02589822013434</v>
      </c>
      <c r="I10" s="1">
        <v>2627671</v>
      </c>
      <c r="J10">
        <f>100*I10/I13</f>
        <v>93.10896743116763</v>
      </c>
      <c r="M10" s="1"/>
    </row>
    <row r="11" spans="1:10" ht="15">
      <c r="A11" t="s">
        <v>2</v>
      </c>
      <c r="B11" s="1">
        <v>58883</v>
      </c>
      <c r="C11" t="s">
        <v>4</v>
      </c>
      <c r="E11" s="1">
        <v>60629</v>
      </c>
      <c r="F11">
        <f>100*E11/E13</f>
        <v>2.168072557784932</v>
      </c>
      <c r="I11" s="1">
        <v>2729</v>
      </c>
      <c r="J11">
        <f>100*I11/I13</f>
        <v>0.09669946204058898</v>
      </c>
    </row>
    <row r="12" spans="1:10" ht="15">
      <c r="A12" t="s">
        <v>3</v>
      </c>
      <c r="B12" s="1">
        <v>184845</v>
      </c>
      <c r="C12">
        <f>100*B12/B13</f>
        <v>6.591808889785968</v>
      </c>
      <c r="E12" s="1">
        <v>190327</v>
      </c>
      <c r="F12">
        <f>100*E12/E13</f>
        <v>6.806029222080733</v>
      </c>
      <c r="I12" s="1">
        <v>191746</v>
      </c>
      <c r="J12">
        <f>100*I12/I13</f>
        <v>6.794333106791782</v>
      </c>
    </row>
    <row r="13" spans="1:13" ht="15">
      <c r="A13" t="s">
        <v>6</v>
      </c>
      <c r="B13" s="1">
        <v>2804162</v>
      </c>
      <c r="E13" s="1">
        <f>SUM(E10:E12)</f>
        <v>2796447</v>
      </c>
      <c r="I13" s="1">
        <f>SUM(I10:I12)</f>
        <v>2822146</v>
      </c>
      <c r="J13">
        <f>SUM(J10:J12)</f>
        <v>100</v>
      </c>
      <c r="M13" s="1"/>
    </row>
    <row r="15" spans="1:6" ht="15">
      <c r="A15" s="3" t="s">
        <v>10</v>
      </c>
      <c r="C15" t="s">
        <v>5</v>
      </c>
      <c r="F15" t="s">
        <v>5</v>
      </c>
    </row>
    <row r="16" spans="1:10" ht="15">
      <c r="A16" t="s">
        <v>1</v>
      </c>
      <c r="B16" s="1">
        <v>1684971</v>
      </c>
      <c r="C16">
        <f>100*B16/B19</f>
        <v>94.79747029862561</v>
      </c>
      <c r="E16" s="1">
        <v>1668184</v>
      </c>
      <c r="F16">
        <f>100*E16/E19</f>
        <v>94.38066971201229</v>
      </c>
      <c r="I16" s="1">
        <v>1704274</v>
      </c>
      <c r="J16">
        <f>100*I16/I19</f>
        <v>95.87586296906363</v>
      </c>
    </row>
    <row r="17" spans="1:9" ht="15">
      <c r="A17" t="s">
        <v>2</v>
      </c>
      <c r="B17" s="1">
        <v>31195</v>
      </c>
      <c r="C17" t="s">
        <v>4</v>
      </c>
      <c r="E17" s="1">
        <v>33506</v>
      </c>
      <c r="I17">
        <v>0</v>
      </c>
    </row>
    <row r="18" spans="1:10" ht="15">
      <c r="A18" t="s">
        <v>3</v>
      </c>
      <c r="B18" s="1">
        <v>61277</v>
      </c>
      <c r="C18">
        <f>100*B18/B19</f>
        <v>3.4474804536629304</v>
      </c>
      <c r="E18" s="1">
        <v>65816</v>
      </c>
      <c r="F18">
        <f>100*E18/E19</f>
        <v>3.7236648701616852</v>
      </c>
      <c r="I18" s="1">
        <v>73310</v>
      </c>
      <c r="J18">
        <f>100*I18/I19</f>
        <v>4.124137030936372</v>
      </c>
    </row>
    <row r="19" spans="1:9" ht="15">
      <c r="A19" t="s">
        <v>6</v>
      </c>
      <c r="B19" s="1">
        <v>1777443</v>
      </c>
      <c r="E19" s="1">
        <f>SUM(E16:E18)</f>
        <v>1767506</v>
      </c>
      <c r="I19" s="1">
        <f>SUM(I16:I18)</f>
        <v>1777584</v>
      </c>
    </row>
    <row r="21" spans="1:6" ht="15">
      <c r="A21" s="3" t="s">
        <v>12</v>
      </c>
      <c r="C21" t="s">
        <v>5</v>
      </c>
      <c r="F21" t="s">
        <v>5</v>
      </c>
    </row>
    <row r="22" spans="1:10" ht="15">
      <c r="A22" t="s">
        <v>1</v>
      </c>
      <c r="B22" s="1">
        <v>2382154</v>
      </c>
      <c r="C22">
        <f>100*B22/B25</f>
        <v>92.85814243486999</v>
      </c>
      <c r="E22" s="1">
        <v>2521581</v>
      </c>
      <c r="F22">
        <f>100*E22/E25</f>
        <v>93.27757204226376</v>
      </c>
      <c r="I22" s="1">
        <v>2527188</v>
      </c>
      <c r="J22">
        <f>100*I22/I25</f>
        <v>94.2923599394365</v>
      </c>
    </row>
    <row r="23" spans="1:9" ht="15">
      <c r="A23" t="s">
        <v>2</v>
      </c>
      <c r="B23" s="1">
        <v>52055</v>
      </c>
      <c r="C23" t="s">
        <v>4</v>
      </c>
      <c r="E23" s="1">
        <v>51633</v>
      </c>
      <c r="I23" s="1">
        <v>8244</v>
      </c>
    </row>
    <row r="24" spans="1:10" ht="15">
      <c r="A24" t="s">
        <v>3</v>
      </c>
      <c r="B24" s="1">
        <v>131160</v>
      </c>
      <c r="C24">
        <f>100*B24/B25</f>
        <v>5.112714779043483</v>
      </c>
      <c r="E24" s="1">
        <v>130095</v>
      </c>
      <c r="F24">
        <f>100*E24/E25</f>
        <v>4.812435426360804</v>
      </c>
      <c r="I24" s="1">
        <v>144730</v>
      </c>
      <c r="J24">
        <f>100*I24/I25</f>
        <v>5.400046713594178</v>
      </c>
    </row>
    <row r="25" spans="1:9" ht="15">
      <c r="A25" t="s">
        <v>6</v>
      </c>
      <c r="B25" s="1">
        <v>2565369</v>
      </c>
      <c r="E25" s="1">
        <v>2703309</v>
      </c>
      <c r="I25" s="1">
        <f>SUM(I22:I24)</f>
        <v>2680162</v>
      </c>
    </row>
    <row r="26" spans="5:14" ht="15">
      <c r="E26" s="1"/>
      <c r="L26" s="5" t="s">
        <v>18</v>
      </c>
      <c r="M26" s="5"/>
      <c r="N26" s="6"/>
    </row>
    <row r="27" spans="1:12" ht="15">
      <c r="A27" s="3" t="s">
        <v>13</v>
      </c>
      <c r="B27" s="4">
        <f>B4+B10+B16+B22</f>
        <v>7554454</v>
      </c>
      <c r="C27" s="3">
        <f>100*B27/B30</f>
        <v>86.69024398612534</v>
      </c>
      <c r="E27" s="4">
        <f>E4+E10+E16+E22</f>
        <v>7714557</v>
      </c>
      <c r="F27" s="3">
        <f>100*E27/E30</f>
        <v>86.27948755429405</v>
      </c>
      <c r="I27" s="4">
        <f>I4+I10+I16+I22</f>
        <v>7852359</v>
      </c>
      <c r="J27" s="3">
        <f>100*I27/I30</f>
        <v>87.62933859501953</v>
      </c>
      <c r="L27" s="3">
        <f>100*(I27-B27)/B27</f>
        <v>3.943435223776596</v>
      </c>
    </row>
    <row r="28" spans="1:12" ht="15">
      <c r="A28" t="s">
        <v>14</v>
      </c>
      <c r="B28" s="1">
        <f>B5+B11+B17+B23</f>
        <v>323464</v>
      </c>
      <c r="C28" t="s">
        <v>4</v>
      </c>
      <c r="E28" s="1">
        <f>E5+E11+E17+E23</f>
        <v>342489</v>
      </c>
      <c r="I28" s="1">
        <f>I5+I11+I17+I23</f>
        <v>164004</v>
      </c>
      <c r="L28">
        <f>100*(I28-B28)/B28</f>
        <v>-49.297603442732424</v>
      </c>
    </row>
    <row r="29" spans="1:12" ht="15">
      <c r="A29" s="3" t="s">
        <v>15</v>
      </c>
      <c r="B29" s="4">
        <f>B6+B12+B18+B24</f>
        <v>836389</v>
      </c>
      <c r="C29" s="3">
        <f>100*B29/B30</f>
        <v>9.597883113367477</v>
      </c>
      <c r="E29" s="4">
        <f>E6+E12+E18+E24</f>
        <v>884311</v>
      </c>
      <c r="F29" s="3">
        <f>100*E29/E30</f>
        <v>9.89012070539181</v>
      </c>
      <c r="I29" s="4">
        <f>I6+I12+I18+I24</f>
        <v>944516</v>
      </c>
      <c r="J29" s="3">
        <f>100*I29/I30</f>
        <v>10.54043916896992</v>
      </c>
      <c r="L29" s="3">
        <f>100*(I29-B29)/B29</f>
        <v>12.927836210184495</v>
      </c>
    </row>
    <row r="30" spans="1:12" ht="15">
      <c r="A30" s="3" t="s">
        <v>6</v>
      </c>
      <c r="B30" s="4">
        <f>B7+B13+B19+B25</f>
        <v>8714307</v>
      </c>
      <c r="E30" s="4">
        <f>E7+E13+E19+E25</f>
        <v>8941357</v>
      </c>
      <c r="I30" s="4">
        <f>I7+I13+I19+I25</f>
        <v>8960879</v>
      </c>
      <c r="L30" s="3">
        <f>100*(I30-B30)/B30</f>
        <v>2.8295078426775646</v>
      </c>
    </row>
    <row r="32" ht="15">
      <c r="A32" s="3" t="s">
        <v>20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moretto</dc:creator>
  <cp:keywords/>
  <dc:description/>
  <cp:lastModifiedBy>bruno moretto</cp:lastModifiedBy>
  <cp:lastPrinted>2011-12-28T10:12:12Z</cp:lastPrinted>
  <dcterms:created xsi:type="dcterms:W3CDTF">2011-12-27T09:26:16Z</dcterms:created>
  <dcterms:modified xsi:type="dcterms:W3CDTF">2011-12-28T16:52:09Z</dcterms:modified>
  <cp:category/>
  <cp:version/>
  <cp:contentType/>
  <cp:contentStatus/>
</cp:coreProperties>
</file>